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212"/>
  </bookViews>
  <sheets>
    <sheet name="毕节市公安局百里杜鹃分局-辅警招聘" sheetId="1" r:id="rId1"/>
  </sheets>
  <definedNames>
    <definedName name="_xlnm._FilterDatabase" localSheetId="0" hidden="1">'毕节市公安局百里杜鹃分局-辅警招聘'!$C$2:$N$114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<sst xmlns="http://schemas.openxmlformats.org/spreadsheetml/2006/main" count="600" uniqueCount="238">
  <si>
    <t>毕节市公安局百里杜鹃分局2025年面向社会公开招聘警务辅助人员总成绩及进入体检名单</t>
  </si>
  <si>
    <t>序号</t>
  </si>
  <si>
    <t>姓名</t>
  </si>
  <si>
    <t>岗位代码</t>
  </si>
  <si>
    <t>准考证号</t>
  </si>
  <si>
    <t>报考单位</t>
  </si>
  <si>
    <t>报考岗位</t>
  </si>
  <si>
    <t>笔试成绩</t>
  </si>
  <si>
    <t>面试成绩</t>
  </si>
  <si>
    <t>笔试成绩百分制换算</t>
  </si>
  <si>
    <t>笔试成绩
（占40%）</t>
  </si>
  <si>
    <t>面试成绩
（占60%）</t>
  </si>
  <si>
    <t>总成绩</t>
  </si>
  <si>
    <t>总排名</t>
  </si>
  <si>
    <t>是否进入体检</t>
  </si>
  <si>
    <t>备注</t>
  </si>
  <si>
    <t>梅博宇</t>
  </si>
  <si>
    <t>01</t>
  </si>
  <si>
    <t>22601010611</t>
  </si>
  <si>
    <t>毕节市公安局百里杜鹃分局</t>
  </si>
  <si>
    <t>勤务岗位</t>
  </si>
  <si>
    <t>弃考</t>
  </si>
  <si>
    <t>李松</t>
  </si>
  <si>
    <t>22601010123</t>
  </si>
  <si>
    <t>是</t>
  </si>
  <si>
    <t>李万豪</t>
  </si>
  <si>
    <t>22601010726</t>
  </si>
  <si>
    <t>李思宁</t>
  </si>
  <si>
    <t>22601011504</t>
  </si>
  <si>
    <t>王宇</t>
  </si>
  <si>
    <t>22601010207</t>
  </si>
  <si>
    <t>田矗矗</t>
  </si>
  <si>
    <t>22601011329</t>
  </si>
  <si>
    <t>刘海</t>
  </si>
  <si>
    <t>22601011207</t>
  </si>
  <si>
    <t>李杰</t>
  </si>
  <si>
    <t>22601010914</t>
  </si>
  <si>
    <t>苏楠</t>
  </si>
  <si>
    <t>22601010321</t>
  </si>
  <si>
    <t>刘龙</t>
  </si>
  <si>
    <t>22601011809</t>
  </si>
  <si>
    <t>黄承领</t>
  </si>
  <si>
    <t>22601011120</t>
  </si>
  <si>
    <t>李龙</t>
  </si>
  <si>
    <t>22601011505</t>
  </si>
  <si>
    <t>徐杰</t>
  </si>
  <si>
    <t>22601010901</t>
  </si>
  <si>
    <t>陈赟</t>
  </si>
  <si>
    <t>22601010311</t>
  </si>
  <si>
    <t>熊雄</t>
  </si>
  <si>
    <t>22601010414</t>
  </si>
  <si>
    <t>谢玉林</t>
  </si>
  <si>
    <t>22601010719</t>
  </si>
  <si>
    <t>田世雄</t>
  </si>
  <si>
    <t>02</t>
  </si>
  <si>
    <t>22601020118</t>
  </si>
  <si>
    <t>韦韬</t>
  </si>
  <si>
    <t>22601020902</t>
  </si>
  <si>
    <t>陈阳红</t>
  </si>
  <si>
    <t>22601021001</t>
  </si>
  <si>
    <t>赵洋</t>
  </si>
  <si>
    <t>22601021222</t>
  </si>
  <si>
    <t>安晖</t>
  </si>
  <si>
    <t>22601021106</t>
  </si>
  <si>
    <t>刘镔莹</t>
  </si>
  <si>
    <t>22601020704</t>
  </si>
  <si>
    <t>蒋开辉</t>
  </si>
  <si>
    <t>22601021215</t>
  </si>
  <si>
    <t>苏帅</t>
  </si>
  <si>
    <t>22601020305</t>
  </si>
  <si>
    <t>胡志豪</t>
  </si>
  <si>
    <t>22601020507</t>
  </si>
  <si>
    <t>李臻</t>
  </si>
  <si>
    <t>22601020705</t>
  </si>
  <si>
    <t>邓帅</t>
  </si>
  <si>
    <t>22601021319</t>
  </si>
  <si>
    <t>李孟龙</t>
  </si>
  <si>
    <t>22601020401</t>
  </si>
  <si>
    <t>许义豪</t>
  </si>
  <si>
    <t>22601021510</t>
  </si>
  <si>
    <t>李武纯</t>
  </si>
  <si>
    <t>22601021523</t>
  </si>
  <si>
    <t>韦金</t>
  </si>
  <si>
    <t>22601021119</t>
  </si>
  <si>
    <t>王俊</t>
  </si>
  <si>
    <t>22601021726</t>
  </si>
  <si>
    <t>聂开兴</t>
  </si>
  <si>
    <t>22601021230</t>
  </si>
  <si>
    <t>周均晨</t>
  </si>
  <si>
    <t>22601020425</t>
  </si>
  <si>
    <t>宋桂林</t>
  </si>
  <si>
    <t>03</t>
  </si>
  <si>
    <t>22601030712</t>
  </si>
  <si>
    <t>张春广</t>
  </si>
  <si>
    <t>22601031622</t>
  </si>
  <si>
    <t>王可尊</t>
  </si>
  <si>
    <t>22601030526</t>
  </si>
  <si>
    <t>祝源键</t>
  </si>
  <si>
    <t>22601031506</t>
  </si>
  <si>
    <t>崔雷</t>
  </si>
  <si>
    <t>22601031009</t>
  </si>
  <si>
    <t>谢涛</t>
  </si>
  <si>
    <t>22601030222</t>
  </si>
  <si>
    <t>蒋涛</t>
  </si>
  <si>
    <t>22601031605</t>
  </si>
  <si>
    <t>梁超</t>
  </si>
  <si>
    <t>22601030106</t>
  </si>
  <si>
    <t>吴宗富</t>
  </si>
  <si>
    <t>22601030101</t>
  </si>
  <si>
    <t>刘峰吕</t>
  </si>
  <si>
    <t>22601031620</t>
  </si>
  <si>
    <t>黄胜勇</t>
  </si>
  <si>
    <t>22601031429</t>
  </si>
  <si>
    <t>罗庆</t>
  </si>
  <si>
    <t>22601031717</t>
  </si>
  <si>
    <t>罗黄宇</t>
  </si>
  <si>
    <t>22601030702</t>
  </si>
  <si>
    <t>王梦驰</t>
  </si>
  <si>
    <t>22601030516</t>
  </si>
  <si>
    <t>王扬</t>
  </si>
  <si>
    <t>22601030112</t>
  </si>
  <si>
    <t>彭恒博</t>
  </si>
  <si>
    <t>22601030129</t>
  </si>
  <si>
    <t>朱胤辰</t>
  </si>
  <si>
    <t>22601030920</t>
  </si>
  <si>
    <t>刘方杰</t>
  </si>
  <si>
    <t>22601031528</t>
  </si>
  <si>
    <t>黄尧</t>
  </si>
  <si>
    <t>22601030410</t>
  </si>
  <si>
    <t>赵泽</t>
  </si>
  <si>
    <t>04</t>
  </si>
  <si>
    <t>22601041323</t>
  </si>
  <si>
    <t>熊天国</t>
  </si>
  <si>
    <t>22601040515</t>
  </si>
  <si>
    <t>文雲</t>
  </si>
  <si>
    <t>22601041808</t>
  </si>
  <si>
    <t>刘德志</t>
  </si>
  <si>
    <t>22601040617</t>
  </si>
  <si>
    <t>袁章</t>
  </si>
  <si>
    <t>22601041014</t>
  </si>
  <si>
    <t>王英杰</t>
  </si>
  <si>
    <t>22601041422</t>
  </si>
  <si>
    <t>陈欣</t>
  </si>
  <si>
    <t>22601041008</t>
  </si>
  <si>
    <t>吴坤</t>
  </si>
  <si>
    <t>22601040420</t>
  </si>
  <si>
    <t>刘佼</t>
  </si>
  <si>
    <t>22601041315</t>
  </si>
  <si>
    <t>唐驰</t>
  </si>
  <si>
    <t>22601041709</t>
  </si>
  <si>
    <t>王志煜</t>
  </si>
  <si>
    <t>22601040229</t>
  </si>
  <si>
    <t>王祥</t>
  </si>
  <si>
    <t>22601040404</t>
  </si>
  <si>
    <t>赵云</t>
  </si>
  <si>
    <t>22601040604</t>
  </si>
  <si>
    <t>周郑亮</t>
  </si>
  <si>
    <t>22601041105</t>
  </si>
  <si>
    <t>郭金涛</t>
  </si>
  <si>
    <t>22601041122</t>
  </si>
  <si>
    <t>车西志</t>
  </si>
  <si>
    <t>22601041117</t>
  </si>
  <si>
    <t>李生勇</t>
  </si>
  <si>
    <t>22601041513</t>
  </si>
  <si>
    <t>周宏</t>
  </si>
  <si>
    <t>22601040818</t>
  </si>
  <si>
    <t>赵廷</t>
  </si>
  <si>
    <t>05</t>
  </si>
  <si>
    <t>22601051610</t>
  </si>
  <si>
    <t>陈杰</t>
  </si>
  <si>
    <t>22601050910</t>
  </si>
  <si>
    <t>李金凯</t>
  </si>
  <si>
    <t>22601050109</t>
  </si>
  <si>
    <t>王健</t>
  </si>
  <si>
    <t>22601051023</t>
  </si>
  <si>
    <t>毕浪</t>
  </si>
  <si>
    <t>22601050127</t>
  </si>
  <si>
    <t>杨涛</t>
  </si>
  <si>
    <t>22601050328</t>
  </si>
  <si>
    <t>李银涛</t>
  </si>
  <si>
    <t>22601050114</t>
  </si>
  <si>
    <t>王振宇</t>
  </si>
  <si>
    <t>22601051619</t>
  </si>
  <si>
    <t>张晓浪</t>
  </si>
  <si>
    <t>22601050925</t>
  </si>
  <si>
    <t>胡松</t>
  </si>
  <si>
    <t>22601051715</t>
  </si>
  <si>
    <t>胡毅</t>
  </si>
  <si>
    <t>22601050413</t>
  </si>
  <si>
    <t>朱康</t>
  </si>
  <si>
    <t>22601050520</t>
  </si>
  <si>
    <t>黄睿</t>
  </si>
  <si>
    <t>22601051417</t>
  </si>
  <si>
    <t>陈淳</t>
  </si>
  <si>
    <t>22601050209</t>
  </si>
  <si>
    <t>陆志</t>
  </si>
  <si>
    <t>22601051602</t>
  </si>
  <si>
    <t>雷丹</t>
  </si>
  <si>
    <t>06</t>
  </si>
  <si>
    <t>22601061521</t>
  </si>
  <si>
    <t>刘倩</t>
  </si>
  <si>
    <t>22601060711</t>
  </si>
  <si>
    <t>方卉</t>
  </si>
  <si>
    <t>22601061721</t>
  </si>
  <si>
    <t>罗铃玉</t>
  </si>
  <si>
    <t>22601060219</t>
  </si>
  <si>
    <t>杜焕</t>
  </si>
  <si>
    <t>22601061223</t>
  </si>
  <si>
    <t>高林梅</t>
  </si>
  <si>
    <t>22601061515</t>
  </si>
  <si>
    <t>陈颖</t>
  </si>
  <si>
    <t>22601061219</t>
  </si>
  <si>
    <t>王李鸿辰</t>
  </si>
  <si>
    <t>22601061416</t>
  </si>
  <si>
    <t>刘茜</t>
  </si>
  <si>
    <t>22601061518</t>
  </si>
  <si>
    <t>左金花</t>
  </si>
  <si>
    <t>22601060629</t>
  </si>
  <si>
    <t>严林园</t>
  </si>
  <si>
    <t>22601061316</t>
  </si>
  <si>
    <t>金娅钦</t>
  </si>
  <si>
    <t>22601060625</t>
  </si>
  <si>
    <t>杨璇</t>
  </si>
  <si>
    <t>07</t>
  </si>
  <si>
    <t>22601071612</t>
  </si>
  <si>
    <t>22601070916</t>
  </si>
  <si>
    <t>夏言</t>
  </si>
  <si>
    <t>22601071128</t>
  </si>
  <si>
    <t>吕玄</t>
  </si>
  <si>
    <t>22601070815</t>
  </si>
  <si>
    <t>钱亿源</t>
  </si>
  <si>
    <t>22601070509</t>
  </si>
  <si>
    <t>金航</t>
  </si>
  <si>
    <t>22601070424</t>
  </si>
  <si>
    <t>钟启鸿</t>
  </si>
  <si>
    <t>22601070102</t>
  </si>
  <si>
    <t>刘济豪</t>
  </si>
  <si>
    <t>22601071427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</si>
</sst>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0"/>
      <name val="Arial"/>
      <charset val="1"/>
    </font>
    <font>
      <sz val="10"/>
      <color rgb="FFFF0000"/>
      <name val="Arial"/>
      <charset val="1"/>
    </font>
    <font>
      <b/>
      <sz val="26"/>
      <name val="宋体"/>
      <charset val="1"/>
    </font>
    <font>
      <b/>
      <sz val="26"/>
      <name val="Arial"/>
      <charset val="1"/>
    </font>
    <font>
      <sz val="10"/>
      <name val="宋体"/>
      <charset val="1"/>
    </font>
    <font>
      <sz val="10"/>
      <name val="宋体"/>
      <charset val="1"/>
      <scheme val="minor"/>
    </font>
    <font>
      <b/>
      <sz val="10"/>
      <name val="宋体"/>
      <charset val="1"/>
      <scheme val="minor"/>
    </font>
    <font>
      <b/>
      <sz val="10"/>
      <name val="宋体"/>
      <charset val="1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Border="0" applyAlignment="0" applyProtection="0"/>
    <xf numFmtId="44" fontId="8" fillId="0" borderId="0" applyBorder="0" applyAlignment="0" applyProtection="0"/>
    <xf numFmtId="9" fontId="8" fillId="0" borderId="0" applyBorder="0" applyAlignment="0" applyProtection="0"/>
    <xf numFmtId="41" fontId="8" fillId="0" borderId="0" applyBorder="0" applyAlignment="0" applyProtection="0"/>
    <xf numFmtId="42" fontId="8" fillId="0" borderId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8"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176" fontId="0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76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1" xfId="0" applyFont="1" applyBorder="1" applyAlignment="1" quotePrefix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4"/>
  <sheetViews>
    <sheetView tabSelected="1" workbookViewId="0">
      <pane ySplit="2" topLeftCell="A3" activePane="bottomLeft" state="frozen"/>
      <selection/>
      <selection pane="bottomLeft" activeCell="Q1" sqref="Q1"/>
    </sheetView>
  </sheetViews>
  <sheetFormatPr defaultColWidth="10.2857142857143" defaultRowHeight="12.75"/>
  <cols>
    <col min="1" max="1" width="5.28571428571429" style="5" customWidth="1"/>
    <col min="2" max="2" width="9" style="5" customWidth="1"/>
    <col min="3" max="3" width="8.14285714285714" style="5" customWidth="1"/>
    <col min="4" max="4" width="18.1428571428571" style="5" customWidth="1"/>
    <col min="5" max="5" width="15.5714285714286" style="6" customWidth="1"/>
    <col min="6" max="6" width="8.14285714285714" style="6" customWidth="1"/>
    <col min="7" max="7" width="9" style="7" customWidth="1"/>
    <col min="8" max="8" width="9" style="1" customWidth="1"/>
    <col min="9" max="9" width="9" style="7" customWidth="1"/>
    <col min="10" max="11" width="9.28571428571429" style="7" customWidth="1"/>
    <col min="12" max="12" width="14" style="7" customWidth="1"/>
    <col min="13" max="13" width="15.7142857142857" style="1" customWidth="1"/>
    <col min="14" max="14" width="11.8571428571429" style="5" customWidth="1"/>
    <col min="15" max="15" width="5.28571428571429" style="5" customWidth="1"/>
    <col min="16" max="988" width="11.5047619047619" style="5"/>
    <col min="989" max="16384" width="10.2857142857143" style="5"/>
  </cols>
  <sheetData>
    <row r="1" ht="63" customHeight="1" spans="1:20">
      <c r="A1" s="8" t="s">
        <v>0</v>
      </c>
      <c r="B1" s="9"/>
      <c r="C1" s="9"/>
      <c r="D1" s="9"/>
      <c r="E1" s="10"/>
      <c r="F1" s="10"/>
      <c r="G1" s="9"/>
      <c r="H1" s="9"/>
      <c r="I1" s="11"/>
      <c r="J1" s="11"/>
      <c r="K1" s="11"/>
      <c r="L1" s="11"/>
      <c r="M1" s="9"/>
      <c r="N1" s="9"/>
      <c r="O1" s="9"/>
    </row>
    <row r="2" s="1" customFormat="1" ht="36" spans="1:20">
      <c r="A2" s="12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2" t="s">
        <v>8</v>
      </c>
      <c r="I2" s="15" t="s">
        <v>9</v>
      </c>
      <c r="J2" s="15" t="s">
        <v>10</v>
      </c>
      <c r="K2" s="15" t="s">
        <v>11</v>
      </c>
      <c r="L2" s="14" t="s">
        <v>12</v>
      </c>
      <c r="M2" s="12" t="s">
        <v>13</v>
      </c>
      <c r="N2" s="13" t="s">
        <v>14</v>
      </c>
      <c r="O2" s="12" t="s">
        <v>15</v>
      </c>
      <c r="P2" s="16"/>
      <c r="Q2" s="16"/>
      <c r="R2" s="16"/>
      <c r="S2" s="16"/>
      <c r="T2" s="16"/>
    </row>
    <row r="3" s="1" customFormat="1" ht="24" spans="1:20">
      <c r="A3" s="12">
        <v>1</v>
      </c>
      <c r="B3" s="13" t="s">
        <v>16</v>
      </c>
      <c r="C3" s="38" t="s">
        <v>17</v>
      </c>
      <c r="D3" s="18" t="s">
        <v>18</v>
      </c>
      <c r="E3" s="13" t="s">
        <v>19</v>
      </c>
      <c r="F3" s="13" t="s">
        <v>20</v>
      </c>
      <c r="G3" s="19">
        <v>130.9</v>
      </c>
      <c r="H3" s="20" t="s">
        <v>21</v>
      </c>
      <c r="I3" s="21">
        <f>G3/150*100</f>
        <v>87.2666666666667</v>
      </c>
      <c r="J3" s="21">
        <f>I3*0.4</f>
        <v>34.9066666666667</v>
      </c>
      <c r="K3" s="21"/>
      <c r="L3" s="20">
        <v>34.91</v>
      </c>
      <c r="M3" s="20">
        <v>16</v>
      </c>
      <c r="N3" s="22"/>
      <c r="O3" s="20"/>
      <c r="P3" s="16"/>
      <c r="Q3" s="16"/>
      <c r="R3" s="16"/>
      <c r="S3" s="16"/>
      <c r="T3" s="16"/>
    </row>
    <row r="4" s="1" customFormat="1" ht="24" spans="1:20">
      <c r="A4" s="12">
        <v>2</v>
      </c>
      <c r="B4" s="13" t="s">
        <v>22</v>
      </c>
      <c r="C4" s="17" t="s">
        <v>17</v>
      </c>
      <c r="D4" s="18" t="s">
        <v>23</v>
      </c>
      <c r="E4" s="13" t="s">
        <v>19</v>
      </c>
      <c r="F4" s="13" t="s">
        <v>20</v>
      </c>
      <c r="G4" s="21">
        <v>128.6</v>
      </c>
      <c r="H4" s="20">
        <v>71.33</v>
      </c>
      <c r="I4" s="21">
        <f t="shared" ref="I4:I18" si="0">G4/150*100</f>
        <v>85.7333333333333</v>
      </c>
      <c r="J4" s="21">
        <f t="shared" ref="J4:J35" si="1">I4*0.4</f>
        <v>34.2933333333333</v>
      </c>
      <c r="K4" s="21">
        <f>H4*0.6</f>
        <v>42.798</v>
      </c>
      <c r="L4" s="21">
        <f>J4+K4</f>
        <v>77.0913333333333</v>
      </c>
      <c r="M4" s="20">
        <f>RANK(L4,$L$4:$L$18,0)</f>
        <v>4</v>
      </c>
      <c r="N4" s="23" t="s">
        <v>24</v>
      </c>
      <c r="O4" s="20"/>
      <c r="P4" s="16"/>
      <c r="Q4" s="16"/>
      <c r="R4" s="16"/>
      <c r="S4" s="16"/>
      <c r="T4" s="16"/>
    </row>
    <row r="5" s="1" customFormat="1" ht="24" spans="1:20">
      <c r="A5" s="12">
        <v>3</v>
      </c>
      <c r="B5" s="13" t="s">
        <v>25</v>
      </c>
      <c r="C5" s="17" t="s">
        <v>17</v>
      </c>
      <c r="D5" s="18" t="s">
        <v>26</v>
      </c>
      <c r="E5" s="13" t="s">
        <v>19</v>
      </c>
      <c r="F5" s="13" t="s">
        <v>20</v>
      </c>
      <c r="G5" s="21">
        <v>124.2</v>
      </c>
      <c r="H5" s="20">
        <v>75.67</v>
      </c>
      <c r="I5" s="21">
        <f t="shared" si="0"/>
        <v>82.8</v>
      </c>
      <c r="J5" s="21">
        <f t="shared" si="1"/>
        <v>33.12</v>
      </c>
      <c r="K5" s="21">
        <f t="shared" ref="K5:K36" si="2">H5*0.6</f>
        <v>45.402</v>
      </c>
      <c r="L5" s="21">
        <f t="shared" ref="L5:L36" si="3">J5+K5</f>
        <v>78.522</v>
      </c>
      <c r="M5" s="20">
        <f t="shared" ref="M5:M18" si="4">RANK(L5,$L$4:$L$18,0)</f>
        <v>1</v>
      </c>
      <c r="N5" s="23" t="s">
        <v>24</v>
      </c>
      <c r="O5" s="20"/>
      <c r="P5" s="16"/>
      <c r="Q5" s="16"/>
      <c r="R5" s="16"/>
      <c r="S5" s="16"/>
      <c r="T5" s="16"/>
    </row>
    <row r="6" s="1" customFormat="1" ht="24" spans="1:20">
      <c r="A6" s="12">
        <v>4</v>
      </c>
      <c r="B6" s="13" t="s">
        <v>27</v>
      </c>
      <c r="C6" s="17" t="s">
        <v>17</v>
      </c>
      <c r="D6" s="18" t="s">
        <v>28</v>
      </c>
      <c r="E6" s="13" t="s">
        <v>19</v>
      </c>
      <c r="F6" s="13" t="s">
        <v>20</v>
      </c>
      <c r="G6" s="21">
        <v>122.5</v>
      </c>
      <c r="H6" s="20">
        <v>76.33</v>
      </c>
      <c r="I6" s="21">
        <f t="shared" si="0"/>
        <v>81.6666666666667</v>
      </c>
      <c r="J6" s="21">
        <f t="shared" si="1"/>
        <v>32.6666666666667</v>
      </c>
      <c r="K6" s="21">
        <f t="shared" si="2"/>
        <v>45.798</v>
      </c>
      <c r="L6" s="21">
        <f t="shared" si="3"/>
        <v>78.4646666666667</v>
      </c>
      <c r="M6" s="20">
        <f t="shared" si="4"/>
        <v>2</v>
      </c>
      <c r="N6" s="23" t="s">
        <v>24</v>
      </c>
      <c r="O6" s="20"/>
      <c r="P6" s="16"/>
      <c r="Q6" s="16"/>
      <c r="R6" s="16"/>
      <c r="S6" s="16"/>
      <c r="T6" s="16"/>
    </row>
    <row r="7" s="1" customFormat="1" ht="24" spans="1:20">
      <c r="A7" s="12">
        <v>5</v>
      </c>
      <c r="B7" s="13" t="s">
        <v>29</v>
      </c>
      <c r="C7" s="17" t="s">
        <v>17</v>
      </c>
      <c r="D7" s="18" t="s">
        <v>30</v>
      </c>
      <c r="E7" s="13" t="s">
        <v>19</v>
      </c>
      <c r="F7" s="13" t="s">
        <v>20</v>
      </c>
      <c r="G7" s="21">
        <v>120.8</v>
      </c>
      <c r="H7" s="20">
        <v>74.33</v>
      </c>
      <c r="I7" s="21">
        <f t="shared" si="0"/>
        <v>80.5333333333333</v>
      </c>
      <c r="J7" s="21">
        <f t="shared" si="1"/>
        <v>32.2133333333333</v>
      </c>
      <c r="K7" s="21">
        <f t="shared" si="2"/>
        <v>44.598</v>
      </c>
      <c r="L7" s="21">
        <f t="shared" si="3"/>
        <v>76.8113333333333</v>
      </c>
      <c r="M7" s="20">
        <f t="shared" si="4"/>
        <v>5</v>
      </c>
      <c r="N7" s="23" t="s">
        <v>24</v>
      </c>
      <c r="O7" s="20"/>
      <c r="P7" s="16"/>
      <c r="Q7" s="16"/>
      <c r="R7" s="16"/>
      <c r="S7" s="16"/>
      <c r="T7" s="16"/>
    </row>
    <row r="8" s="1" customFormat="1" ht="24" spans="1:20">
      <c r="A8" s="12">
        <v>6</v>
      </c>
      <c r="B8" s="13" t="s">
        <v>31</v>
      </c>
      <c r="C8" s="17" t="s">
        <v>17</v>
      </c>
      <c r="D8" s="18" t="s">
        <v>32</v>
      </c>
      <c r="E8" s="13" t="s">
        <v>19</v>
      </c>
      <c r="F8" s="13" t="s">
        <v>20</v>
      </c>
      <c r="G8" s="21">
        <v>119.9</v>
      </c>
      <c r="H8" s="20">
        <v>72.33</v>
      </c>
      <c r="I8" s="21">
        <f t="shared" si="0"/>
        <v>79.9333333333333</v>
      </c>
      <c r="J8" s="21">
        <f t="shared" si="1"/>
        <v>31.9733333333333</v>
      </c>
      <c r="K8" s="21">
        <f t="shared" si="2"/>
        <v>43.398</v>
      </c>
      <c r="L8" s="21">
        <f t="shared" si="3"/>
        <v>75.3713333333333</v>
      </c>
      <c r="M8" s="20">
        <f t="shared" si="4"/>
        <v>6</v>
      </c>
      <c r="N8" s="23" t="s">
        <v>24</v>
      </c>
      <c r="O8" s="20"/>
      <c r="P8" s="16"/>
      <c r="Q8" s="16"/>
      <c r="R8" s="16"/>
      <c r="S8" s="16"/>
      <c r="T8" s="16"/>
    </row>
    <row r="9" s="1" customFormat="1" ht="24" spans="1:20">
      <c r="A9" s="12">
        <v>7</v>
      </c>
      <c r="B9" s="13" t="s">
        <v>33</v>
      </c>
      <c r="C9" s="17" t="s">
        <v>17</v>
      </c>
      <c r="D9" s="18" t="s">
        <v>34</v>
      </c>
      <c r="E9" s="13" t="s">
        <v>19</v>
      </c>
      <c r="F9" s="13" t="s">
        <v>20</v>
      </c>
      <c r="G9" s="21">
        <v>119.4</v>
      </c>
      <c r="H9" s="20">
        <v>76.33</v>
      </c>
      <c r="I9" s="21">
        <f t="shared" si="0"/>
        <v>79.6</v>
      </c>
      <c r="J9" s="21">
        <f t="shared" si="1"/>
        <v>31.84</v>
      </c>
      <c r="K9" s="21">
        <f t="shared" si="2"/>
        <v>45.798</v>
      </c>
      <c r="L9" s="21">
        <f t="shared" si="3"/>
        <v>77.638</v>
      </c>
      <c r="M9" s="20">
        <f t="shared" si="4"/>
        <v>3</v>
      </c>
      <c r="N9" s="23" t="s">
        <v>24</v>
      </c>
      <c r="O9" s="20"/>
      <c r="P9" s="16"/>
      <c r="Q9" s="16"/>
      <c r="R9" s="16"/>
      <c r="S9" s="16"/>
      <c r="T9" s="16"/>
    </row>
    <row r="10" s="1" customFormat="1" ht="24" spans="1:20">
      <c r="A10" s="12">
        <v>8</v>
      </c>
      <c r="B10" s="13" t="s">
        <v>35</v>
      </c>
      <c r="C10" s="17" t="s">
        <v>17</v>
      </c>
      <c r="D10" s="18" t="s">
        <v>36</v>
      </c>
      <c r="E10" s="13" t="s">
        <v>19</v>
      </c>
      <c r="F10" s="13" t="s">
        <v>20</v>
      </c>
      <c r="G10" s="21">
        <v>119.1</v>
      </c>
      <c r="H10" s="20">
        <v>62.33</v>
      </c>
      <c r="I10" s="21">
        <f t="shared" si="0"/>
        <v>79.4</v>
      </c>
      <c r="J10" s="21">
        <f t="shared" si="1"/>
        <v>31.76</v>
      </c>
      <c r="K10" s="21">
        <f t="shared" si="2"/>
        <v>37.398</v>
      </c>
      <c r="L10" s="21">
        <f t="shared" si="3"/>
        <v>69.158</v>
      </c>
      <c r="M10" s="20">
        <f t="shared" si="4"/>
        <v>12</v>
      </c>
      <c r="N10" s="23"/>
      <c r="O10" s="20"/>
      <c r="P10" s="16"/>
      <c r="Q10" s="16"/>
      <c r="R10" s="16"/>
      <c r="S10" s="16"/>
      <c r="T10" s="16"/>
    </row>
    <row r="11" s="1" customFormat="1" ht="24" spans="1:20">
      <c r="A11" s="12">
        <v>9</v>
      </c>
      <c r="B11" s="13" t="s">
        <v>37</v>
      </c>
      <c r="C11" s="17" t="s">
        <v>17</v>
      </c>
      <c r="D11" s="18" t="s">
        <v>38</v>
      </c>
      <c r="E11" s="13" t="s">
        <v>19</v>
      </c>
      <c r="F11" s="13" t="s">
        <v>20</v>
      </c>
      <c r="G11" s="21">
        <v>118</v>
      </c>
      <c r="H11" s="21">
        <v>66</v>
      </c>
      <c r="I11" s="21">
        <f t="shared" si="0"/>
        <v>78.6666666666667</v>
      </c>
      <c r="J11" s="21">
        <f t="shared" si="1"/>
        <v>31.4666666666667</v>
      </c>
      <c r="K11" s="21">
        <f t="shared" si="2"/>
        <v>39.6</v>
      </c>
      <c r="L11" s="21">
        <f t="shared" si="3"/>
        <v>71.0666666666667</v>
      </c>
      <c r="M11" s="20">
        <f t="shared" si="4"/>
        <v>10</v>
      </c>
      <c r="N11" s="23"/>
      <c r="O11" s="20"/>
      <c r="P11" s="16"/>
      <c r="Q11" s="16"/>
      <c r="R11" s="16"/>
      <c r="S11" s="16"/>
      <c r="T11" s="16"/>
    </row>
    <row r="12" s="1" customFormat="1" ht="24" spans="1:20">
      <c r="A12" s="12">
        <v>10</v>
      </c>
      <c r="B12" s="13" t="s">
        <v>39</v>
      </c>
      <c r="C12" s="17" t="s">
        <v>17</v>
      </c>
      <c r="D12" s="18" t="s">
        <v>40</v>
      </c>
      <c r="E12" s="13" t="s">
        <v>19</v>
      </c>
      <c r="F12" s="13" t="s">
        <v>20</v>
      </c>
      <c r="G12" s="21">
        <v>114.7</v>
      </c>
      <c r="H12" s="21">
        <v>66</v>
      </c>
      <c r="I12" s="21">
        <f t="shared" si="0"/>
        <v>76.4666666666667</v>
      </c>
      <c r="J12" s="21">
        <f t="shared" si="1"/>
        <v>30.5866666666667</v>
      </c>
      <c r="K12" s="21">
        <f t="shared" si="2"/>
        <v>39.6</v>
      </c>
      <c r="L12" s="21">
        <f t="shared" si="3"/>
        <v>70.1866666666667</v>
      </c>
      <c r="M12" s="20">
        <f t="shared" si="4"/>
        <v>11</v>
      </c>
      <c r="N12" s="23"/>
      <c r="O12" s="20"/>
      <c r="P12" s="16"/>
      <c r="Q12" s="16"/>
      <c r="R12" s="16"/>
      <c r="S12" s="16"/>
      <c r="T12" s="16"/>
    </row>
    <row r="13" s="1" customFormat="1" ht="24" spans="1:20">
      <c r="A13" s="12">
        <v>11</v>
      </c>
      <c r="B13" s="13" t="s">
        <v>41</v>
      </c>
      <c r="C13" s="17" t="s">
        <v>17</v>
      </c>
      <c r="D13" s="18" t="s">
        <v>42</v>
      </c>
      <c r="E13" s="13" t="s">
        <v>19</v>
      </c>
      <c r="F13" s="13" t="s">
        <v>20</v>
      </c>
      <c r="G13" s="21">
        <v>114.4</v>
      </c>
      <c r="H13" s="20">
        <v>62.67</v>
      </c>
      <c r="I13" s="21">
        <f t="shared" si="0"/>
        <v>76.2666666666667</v>
      </c>
      <c r="J13" s="21">
        <f t="shared" si="1"/>
        <v>30.5066666666667</v>
      </c>
      <c r="K13" s="21">
        <f t="shared" si="2"/>
        <v>37.602</v>
      </c>
      <c r="L13" s="21">
        <f t="shared" si="3"/>
        <v>68.1086666666667</v>
      </c>
      <c r="M13" s="20">
        <f t="shared" si="4"/>
        <v>13</v>
      </c>
      <c r="N13" s="23"/>
      <c r="O13" s="20"/>
      <c r="P13" s="16"/>
      <c r="Q13" s="16"/>
      <c r="R13" s="16"/>
      <c r="S13" s="16"/>
      <c r="T13" s="16"/>
    </row>
    <row r="14" s="1" customFormat="1" ht="24" spans="1:20">
      <c r="A14" s="12">
        <v>12</v>
      </c>
      <c r="B14" s="13" t="s">
        <v>43</v>
      </c>
      <c r="C14" s="17" t="s">
        <v>17</v>
      </c>
      <c r="D14" s="18" t="s">
        <v>44</v>
      </c>
      <c r="E14" s="13" t="s">
        <v>19</v>
      </c>
      <c r="F14" s="13" t="s">
        <v>20</v>
      </c>
      <c r="G14" s="21">
        <v>114.3</v>
      </c>
      <c r="H14" s="21">
        <v>62</v>
      </c>
      <c r="I14" s="21">
        <f t="shared" si="0"/>
        <v>76.2</v>
      </c>
      <c r="J14" s="21">
        <f t="shared" si="1"/>
        <v>30.48</v>
      </c>
      <c r="K14" s="21">
        <f t="shared" si="2"/>
        <v>37.2</v>
      </c>
      <c r="L14" s="21">
        <f t="shared" si="3"/>
        <v>67.68</v>
      </c>
      <c r="M14" s="20">
        <f t="shared" si="4"/>
        <v>14</v>
      </c>
      <c r="N14" s="23"/>
      <c r="O14" s="20"/>
      <c r="P14" s="16"/>
      <c r="Q14" s="16"/>
      <c r="R14" s="16"/>
      <c r="S14" s="16"/>
      <c r="T14" s="16"/>
    </row>
    <row r="15" s="1" customFormat="1" ht="24" spans="1:20">
      <c r="A15" s="12">
        <v>13</v>
      </c>
      <c r="B15" s="13" t="s">
        <v>45</v>
      </c>
      <c r="C15" s="17" t="s">
        <v>17</v>
      </c>
      <c r="D15" s="18" t="s">
        <v>46</v>
      </c>
      <c r="E15" s="13" t="s">
        <v>19</v>
      </c>
      <c r="F15" s="13" t="s">
        <v>20</v>
      </c>
      <c r="G15" s="21">
        <v>113.6</v>
      </c>
      <c r="H15" s="20">
        <v>70.67</v>
      </c>
      <c r="I15" s="21">
        <f t="shared" si="0"/>
        <v>75.7333333333333</v>
      </c>
      <c r="J15" s="21">
        <f t="shared" si="1"/>
        <v>30.2933333333333</v>
      </c>
      <c r="K15" s="21">
        <f t="shared" si="2"/>
        <v>42.402</v>
      </c>
      <c r="L15" s="21">
        <f t="shared" si="3"/>
        <v>72.6953333333333</v>
      </c>
      <c r="M15" s="20">
        <f t="shared" si="4"/>
        <v>8</v>
      </c>
      <c r="N15" s="23" t="s">
        <v>24</v>
      </c>
      <c r="O15" s="20"/>
      <c r="P15" s="16"/>
      <c r="Q15" s="16"/>
      <c r="R15" s="16"/>
      <c r="S15" s="16"/>
      <c r="T15" s="16"/>
    </row>
    <row r="16" s="1" customFormat="1" ht="24" spans="1:20">
      <c r="A16" s="12">
        <v>14</v>
      </c>
      <c r="B16" s="13" t="s">
        <v>47</v>
      </c>
      <c r="C16" s="17" t="s">
        <v>17</v>
      </c>
      <c r="D16" s="18" t="s">
        <v>48</v>
      </c>
      <c r="E16" s="13" t="s">
        <v>19</v>
      </c>
      <c r="F16" s="13" t="s">
        <v>20</v>
      </c>
      <c r="G16" s="21">
        <v>113.5</v>
      </c>
      <c r="H16" s="20">
        <v>69.67</v>
      </c>
      <c r="I16" s="21">
        <f t="shared" si="0"/>
        <v>75.6666666666667</v>
      </c>
      <c r="J16" s="21">
        <f t="shared" si="1"/>
        <v>30.2666666666667</v>
      </c>
      <c r="K16" s="21">
        <f t="shared" si="2"/>
        <v>41.802</v>
      </c>
      <c r="L16" s="21">
        <f t="shared" si="3"/>
        <v>72.0686666666667</v>
      </c>
      <c r="M16" s="20">
        <f t="shared" si="4"/>
        <v>9</v>
      </c>
      <c r="N16" s="23"/>
      <c r="O16" s="20"/>
      <c r="P16" s="16"/>
      <c r="Q16" s="16"/>
      <c r="R16" s="16"/>
      <c r="S16" s="16"/>
      <c r="T16" s="16"/>
    </row>
    <row r="17" s="1" customFormat="1" ht="24" spans="1:20">
      <c r="A17" s="12">
        <v>15</v>
      </c>
      <c r="B17" s="13" t="s">
        <v>49</v>
      </c>
      <c r="C17" s="17" t="s">
        <v>17</v>
      </c>
      <c r="D17" s="18" t="s">
        <v>50</v>
      </c>
      <c r="E17" s="13" t="s">
        <v>19</v>
      </c>
      <c r="F17" s="13" t="s">
        <v>20</v>
      </c>
      <c r="G17" s="21">
        <v>112.4</v>
      </c>
      <c r="H17" s="20">
        <v>74.33</v>
      </c>
      <c r="I17" s="21">
        <f t="shared" si="0"/>
        <v>74.9333333333333</v>
      </c>
      <c r="J17" s="21">
        <f t="shared" si="1"/>
        <v>29.9733333333333</v>
      </c>
      <c r="K17" s="21">
        <f t="shared" si="2"/>
        <v>44.598</v>
      </c>
      <c r="L17" s="21">
        <f t="shared" si="3"/>
        <v>74.5713333333333</v>
      </c>
      <c r="M17" s="20">
        <f t="shared" si="4"/>
        <v>7</v>
      </c>
      <c r="N17" s="23" t="s">
        <v>24</v>
      </c>
      <c r="O17" s="20"/>
      <c r="P17" s="16"/>
      <c r="Q17" s="16"/>
      <c r="R17" s="16"/>
      <c r="S17" s="16"/>
      <c r="T17" s="16"/>
    </row>
    <row r="18" s="1" customFormat="1" ht="24" spans="1:20">
      <c r="A18" s="12">
        <v>16</v>
      </c>
      <c r="B18" s="13" t="s">
        <v>51</v>
      </c>
      <c r="C18" s="17" t="s">
        <v>17</v>
      </c>
      <c r="D18" s="18" t="s">
        <v>52</v>
      </c>
      <c r="E18" s="13" t="s">
        <v>19</v>
      </c>
      <c r="F18" s="13" t="s">
        <v>20</v>
      </c>
      <c r="G18" s="21">
        <v>112.4</v>
      </c>
      <c r="H18" s="20">
        <v>60.33</v>
      </c>
      <c r="I18" s="21">
        <f t="shared" si="0"/>
        <v>74.9333333333333</v>
      </c>
      <c r="J18" s="21">
        <f t="shared" si="1"/>
        <v>29.9733333333333</v>
      </c>
      <c r="K18" s="21">
        <f t="shared" si="2"/>
        <v>36.198</v>
      </c>
      <c r="L18" s="21">
        <f t="shared" si="3"/>
        <v>66.1713333333333</v>
      </c>
      <c r="M18" s="20">
        <f t="shared" si="4"/>
        <v>15</v>
      </c>
      <c r="N18" s="23"/>
      <c r="O18" s="20"/>
      <c r="P18" s="16"/>
      <c r="Q18" s="16"/>
      <c r="R18" s="16"/>
      <c r="S18" s="16"/>
      <c r="T18" s="16"/>
    </row>
    <row r="19" s="1" customFormat="1" spans="1:20">
      <c r="A19" s="12"/>
      <c r="B19" s="13"/>
      <c r="C19" s="17"/>
      <c r="D19" s="17"/>
      <c r="E19" s="13"/>
      <c r="F19" s="13"/>
      <c r="G19" s="21"/>
      <c r="H19" s="20"/>
      <c r="I19" s="21"/>
      <c r="J19" s="21"/>
      <c r="K19" s="21"/>
      <c r="L19" s="21"/>
      <c r="M19" s="20"/>
      <c r="N19" s="23"/>
      <c r="O19" s="20"/>
      <c r="P19" s="16"/>
      <c r="Q19" s="16"/>
      <c r="R19" s="16"/>
      <c r="S19" s="16"/>
      <c r="T19" s="16"/>
    </row>
    <row r="20" s="1" customFormat="1" ht="24" spans="1:20">
      <c r="A20" s="12">
        <v>17</v>
      </c>
      <c r="B20" s="13" t="s">
        <v>53</v>
      </c>
      <c r="C20" s="17" t="s">
        <v>54</v>
      </c>
      <c r="D20" s="18" t="s">
        <v>55</v>
      </c>
      <c r="E20" s="13" t="s">
        <v>19</v>
      </c>
      <c r="F20" s="13" t="s">
        <v>20</v>
      </c>
      <c r="G20" s="21">
        <v>124.7</v>
      </c>
      <c r="H20" s="20">
        <v>75.33</v>
      </c>
      <c r="I20" s="21">
        <f t="shared" ref="I19:I37" si="5">G20/150*100</f>
        <v>83.1333333333333</v>
      </c>
      <c r="J20" s="21">
        <f t="shared" si="1"/>
        <v>33.2533333333333</v>
      </c>
      <c r="K20" s="21">
        <f t="shared" si="2"/>
        <v>45.198</v>
      </c>
      <c r="L20" s="21">
        <f t="shared" si="3"/>
        <v>78.4513333333333</v>
      </c>
      <c r="M20" s="20">
        <f>RANK(L20,L$20:L$35,0)</f>
        <v>1</v>
      </c>
      <c r="N20" s="23" t="s">
        <v>24</v>
      </c>
      <c r="O20" s="20"/>
      <c r="P20" s="16"/>
      <c r="Q20" s="16"/>
      <c r="R20" s="16"/>
      <c r="S20" s="16"/>
      <c r="T20" s="16"/>
    </row>
    <row r="21" s="1" customFormat="1" ht="24" spans="1:20">
      <c r="A21" s="12">
        <v>18</v>
      </c>
      <c r="B21" s="13" t="s">
        <v>56</v>
      </c>
      <c r="C21" s="17" t="s">
        <v>54</v>
      </c>
      <c r="D21" s="18" t="s">
        <v>57</v>
      </c>
      <c r="E21" s="13" t="s">
        <v>19</v>
      </c>
      <c r="F21" s="13" t="s">
        <v>20</v>
      </c>
      <c r="G21" s="21">
        <v>124.4</v>
      </c>
      <c r="H21" s="20">
        <v>73.33</v>
      </c>
      <c r="I21" s="21">
        <f t="shared" si="5"/>
        <v>82.9333333333333</v>
      </c>
      <c r="J21" s="21">
        <f t="shared" si="1"/>
        <v>33.1733333333333</v>
      </c>
      <c r="K21" s="21">
        <f t="shared" si="2"/>
        <v>43.998</v>
      </c>
      <c r="L21" s="21">
        <f t="shared" si="3"/>
        <v>77.1713333333333</v>
      </c>
      <c r="M21" s="20">
        <f t="shared" ref="M21:M37" si="6">RANK(L21,L$20:L$35,0)</f>
        <v>3</v>
      </c>
      <c r="N21" s="23" t="s">
        <v>24</v>
      </c>
      <c r="O21" s="20"/>
      <c r="P21" s="16"/>
      <c r="Q21" s="16"/>
      <c r="R21" s="16"/>
      <c r="S21" s="16"/>
      <c r="T21" s="16"/>
    </row>
    <row r="22" s="1" customFormat="1" ht="24" spans="1:20">
      <c r="A22" s="12">
        <v>19</v>
      </c>
      <c r="B22" s="13" t="s">
        <v>58</v>
      </c>
      <c r="C22" s="17" t="s">
        <v>54</v>
      </c>
      <c r="D22" s="18" t="s">
        <v>59</v>
      </c>
      <c r="E22" s="13" t="s">
        <v>19</v>
      </c>
      <c r="F22" s="13" t="s">
        <v>20</v>
      </c>
      <c r="G22" s="21">
        <v>123.5</v>
      </c>
      <c r="H22" s="20">
        <v>75.33</v>
      </c>
      <c r="I22" s="21">
        <f t="shared" si="5"/>
        <v>82.3333333333333</v>
      </c>
      <c r="J22" s="21">
        <f t="shared" si="1"/>
        <v>32.9333333333333</v>
      </c>
      <c r="K22" s="21">
        <f t="shared" si="2"/>
        <v>45.198</v>
      </c>
      <c r="L22" s="21">
        <f t="shared" si="3"/>
        <v>78.1313333333333</v>
      </c>
      <c r="M22" s="20">
        <f t="shared" si="6"/>
        <v>2</v>
      </c>
      <c r="N22" s="23" t="s">
        <v>24</v>
      </c>
      <c r="O22" s="20"/>
      <c r="P22" s="16"/>
      <c r="Q22" s="16"/>
      <c r="R22" s="16"/>
      <c r="S22" s="16"/>
      <c r="T22" s="16"/>
    </row>
    <row r="23" s="1" customFormat="1" ht="24" spans="1:20">
      <c r="A23" s="12">
        <v>20</v>
      </c>
      <c r="B23" s="13" t="s">
        <v>60</v>
      </c>
      <c r="C23" s="17" t="s">
        <v>54</v>
      </c>
      <c r="D23" s="18" t="s">
        <v>61</v>
      </c>
      <c r="E23" s="13" t="s">
        <v>19</v>
      </c>
      <c r="F23" s="13" t="s">
        <v>20</v>
      </c>
      <c r="G23" s="21">
        <v>123</v>
      </c>
      <c r="H23" s="21">
        <v>66</v>
      </c>
      <c r="I23" s="21">
        <f t="shared" si="5"/>
        <v>82</v>
      </c>
      <c r="J23" s="21">
        <f t="shared" si="1"/>
        <v>32.8</v>
      </c>
      <c r="K23" s="21">
        <f t="shared" si="2"/>
        <v>39.6</v>
      </c>
      <c r="L23" s="21">
        <f t="shared" si="3"/>
        <v>72.4</v>
      </c>
      <c r="M23" s="20">
        <f t="shared" si="6"/>
        <v>7</v>
      </c>
      <c r="N23" s="23" t="s">
        <v>24</v>
      </c>
      <c r="O23" s="20"/>
      <c r="P23" s="16"/>
      <c r="Q23" s="16"/>
      <c r="R23" s="16"/>
      <c r="S23" s="16"/>
      <c r="T23" s="16"/>
    </row>
    <row r="24" s="1" customFormat="1" ht="24" spans="1:20">
      <c r="A24" s="12">
        <v>21</v>
      </c>
      <c r="B24" s="13" t="s">
        <v>62</v>
      </c>
      <c r="C24" s="17" t="s">
        <v>54</v>
      </c>
      <c r="D24" s="18" t="s">
        <v>63</v>
      </c>
      <c r="E24" s="13" t="s">
        <v>19</v>
      </c>
      <c r="F24" s="13" t="s">
        <v>20</v>
      </c>
      <c r="G24" s="21">
        <v>121.6</v>
      </c>
      <c r="H24" s="20">
        <v>73.33</v>
      </c>
      <c r="I24" s="21">
        <f t="shared" si="5"/>
        <v>81.0666666666667</v>
      </c>
      <c r="J24" s="21">
        <f t="shared" si="1"/>
        <v>32.4266666666667</v>
      </c>
      <c r="K24" s="21">
        <f t="shared" si="2"/>
        <v>43.998</v>
      </c>
      <c r="L24" s="21">
        <f t="shared" si="3"/>
        <v>76.4246666666667</v>
      </c>
      <c r="M24" s="20">
        <f t="shared" si="6"/>
        <v>4</v>
      </c>
      <c r="N24" s="23" t="s">
        <v>24</v>
      </c>
      <c r="O24" s="20"/>
      <c r="P24" s="16"/>
      <c r="Q24" s="16"/>
      <c r="R24" s="16"/>
      <c r="S24" s="16"/>
      <c r="T24" s="16"/>
    </row>
    <row r="25" s="1" customFormat="1" ht="24" spans="1:20">
      <c r="A25" s="12">
        <v>22</v>
      </c>
      <c r="B25" s="13" t="s">
        <v>64</v>
      </c>
      <c r="C25" s="17" t="s">
        <v>54</v>
      </c>
      <c r="D25" s="18" t="s">
        <v>65</v>
      </c>
      <c r="E25" s="13" t="s">
        <v>19</v>
      </c>
      <c r="F25" s="13" t="s">
        <v>20</v>
      </c>
      <c r="G25" s="21">
        <v>120.3</v>
      </c>
      <c r="H25" s="20">
        <v>66.33</v>
      </c>
      <c r="I25" s="21">
        <f t="shared" si="5"/>
        <v>80.2</v>
      </c>
      <c r="J25" s="21">
        <f t="shared" si="1"/>
        <v>32.08</v>
      </c>
      <c r="K25" s="21">
        <f t="shared" si="2"/>
        <v>39.798</v>
      </c>
      <c r="L25" s="21">
        <f t="shared" si="3"/>
        <v>71.878</v>
      </c>
      <c r="M25" s="20">
        <f t="shared" si="6"/>
        <v>8</v>
      </c>
      <c r="N25" s="23" t="s">
        <v>24</v>
      </c>
      <c r="O25" s="20"/>
      <c r="P25" s="16"/>
      <c r="Q25" s="16"/>
      <c r="R25" s="16"/>
      <c r="S25" s="16"/>
      <c r="T25" s="16"/>
    </row>
    <row r="26" s="1" customFormat="1" ht="24" spans="1:20">
      <c r="A26" s="12">
        <v>23</v>
      </c>
      <c r="B26" s="13" t="s">
        <v>66</v>
      </c>
      <c r="C26" s="17" t="s">
        <v>54</v>
      </c>
      <c r="D26" s="18" t="s">
        <v>67</v>
      </c>
      <c r="E26" s="13" t="s">
        <v>19</v>
      </c>
      <c r="F26" s="13" t="s">
        <v>20</v>
      </c>
      <c r="G26" s="21">
        <v>116</v>
      </c>
      <c r="H26" s="21">
        <v>65</v>
      </c>
      <c r="I26" s="21">
        <f t="shared" si="5"/>
        <v>77.3333333333333</v>
      </c>
      <c r="J26" s="21">
        <f t="shared" si="1"/>
        <v>30.9333333333333</v>
      </c>
      <c r="K26" s="21">
        <f t="shared" si="2"/>
        <v>39</v>
      </c>
      <c r="L26" s="21">
        <f t="shared" si="3"/>
        <v>69.9333333333333</v>
      </c>
      <c r="M26" s="20">
        <f t="shared" si="6"/>
        <v>10</v>
      </c>
      <c r="N26" s="23"/>
      <c r="O26" s="20"/>
      <c r="P26" s="16"/>
      <c r="Q26" s="16"/>
      <c r="R26" s="16"/>
      <c r="S26" s="16"/>
      <c r="T26" s="16"/>
    </row>
    <row r="27" s="1" customFormat="1" ht="24" spans="1:20">
      <c r="A27" s="12">
        <v>24</v>
      </c>
      <c r="B27" s="13" t="s">
        <v>68</v>
      </c>
      <c r="C27" s="17" t="s">
        <v>54</v>
      </c>
      <c r="D27" s="18" t="s">
        <v>69</v>
      </c>
      <c r="E27" s="13" t="s">
        <v>19</v>
      </c>
      <c r="F27" s="13" t="s">
        <v>20</v>
      </c>
      <c r="G27" s="21">
        <v>116</v>
      </c>
      <c r="H27" s="20">
        <v>61.67</v>
      </c>
      <c r="I27" s="21">
        <f t="shared" si="5"/>
        <v>77.3333333333333</v>
      </c>
      <c r="J27" s="21">
        <f t="shared" si="1"/>
        <v>30.9333333333333</v>
      </c>
      <c r="K27" s="21">
        <f t="shared" si="2"/>
        <v>37.002</v>
      </c>
      <c r="L27" s="21">
        <f t="shared" si="3"/>
        <v>67.9353333333333</v>
      </c>
      <c r="M27" s="20">
        <f t="shared" si="6"/>
        <v>15</v>
      </c>
      <c r="N27" s="23"/>
      <c r="O27" s="20"/>
      <c r="P27" s="16"/>
      <c r="Q27" s="16"/>
      <c r="R27" s="16"/>
      <c r="S27" s="16"/>
      <c r="T27" s="16"/>
    </row>
    <row r="28" s="1" customFormat="1" ht="24" spans="1:20">
      <c r="A28" s="12">
        <v>25</v>
      </c>
      <c r="B28" s="13" t="s">
        <v>70</v>
      </c>
      <c r="C28" s="17" t="s">
        <v>54</v>
      </c>
      <c r="D28" s="18" t="s">
        <v>71</v>
      </c>
      <c r="E28" s="13" t="s">
        <v>19</v>
      </c>
      <c r="F28" s="13" t="s">
        <v>20</v>
      </c>
      <c r="G28" s="21">
        <v>115.7</v>
      </c>
      <c r="H28" s="20">
        <v>73.33</v>
      </c>
      <c r="I28" s="21">
        <f t="shared" si="5"/>
        <v>77.1333333333333</v>
      </c>
      <c r="J28" s="21">
        <f t="shared" si="1"/>
        <v>30.8533333333333</v>
      </c>
      <c r="K28" s="21">
        <f t="shared" si="2"/>
        <v>43.998</v>
      </c>
      <c r="L28" s="21">
        <f t="shared" si="3"/>
        <v>74.8513333333333</v>
      </c>
      <c r="M28" s="20">
        <f t="shared" si="6"/>
        <v>5</v>
      </c>
      <c r="N28" s="23" t="s">
        <v>24</v>
      </c>
      <c r="O28" s="20"/>
      <c r="P28" s="16"/>
      <c r="Q28" s="16"/>
      <c r="R28" s="16"/>
      <c r="S28" s="16"/>
      <c r="T28" s="16"/>
    </row>
    <row r="29" s="1" customFormat="1" ht="24" spans="1:20">
      <c r="A29" s="12">
        <v>26</v>
      </c>
      <c r="B29" s="13" t="s">
        <v>72</v>
      </c>
      <c r="C29" s="17" t="s">
        <v>54</v>
      </c>
      <c r="D29" s="18" t="s">
        <v>73</v>
      </c>
      <c r="E29" s="13" t="s">
        <v>19</v>
      </c>
      <c r="F29" s="13" t="s">
        <v>20</v>
      </c>
      <c r="G29" s="21">
        <v>114.4</v>
      </c>
      <c r="H29" s="21">
        <v>64</v>
      </c>
      <c r="I29" s="21">
        <f t="shared" si="5"/>
        <v>76.2666666666667</v>
      </c>
      <c r="J29" s="21">
        <f t="shared" si="1"/>
        <v>30.5066666666667</v>
      </c>
      <c r="K29" s="21">
        <f t="shared" si="2"/>
        <v>38.4</v>
      </c>
      <c r="L29" s="21">
        <f t="shared" si="3"/>
        <v>68.9066666666667</v>
      </c>
      <c r="M29" s="20">
        <f t="shared" si="6"/>
        <v>13</v>
      </c>
      <c r="N29" s="23"/>
      <c r="O29" s="20"/>
      <c r="P29" s="16"/>
      <c r="Q29" s="16"/>
      <c r="R29" s="16"/>
      <c r="S29" s="16"/>
      <c r="T29" s="16"/>
    </row>
    <row r="30" s="1" customFormat="1" ht="24" spans="1:20">
      <c r="A30" s="12">
        <v>27</v>
      </c>
      <c r="B30" s="13" t="s">
        <v>74</v>
      </c>
      <c r="C30" s="17" t="s">
        <v>54</v>
      </c>
      <c r="D30" s="18" t="s">
        <v>75</v>
      </c>
      <c r="E30" s="13" t="s">
        <v>19</v>
      </c>
      <c r="F30" s="13" t="s">
        <v>20</v>
      </c>
      <c r="G30" s="21">
        <v>113.2</v>
      </c>
      <c r="H30" s="20">
        <v>65</v>
      </c>
      <c r="I30" s="21">
        <f t="shared" si="5"/>
        <v>75.4666666666667</v>
      </c>
      <c r="J30" s="21">
        <f t="shared" si="1"/>
        <v>30.1866666666667</v>
      </c>
      <c r="K30" s="21">
        <f t="shared" si="2"/>
        <v>39</v>
      </c>
      <c r="L30" s="21">
        <f t="shared" si="3"/>
        <v>69.1866666666667</v>
      </c>
      <c r="M30" s="20">
        <f t="shared" si="6"/>
        <v>12</v>
      </c>
      <c r="N30" s="23"/>
      <c r="O30" s="20"/>
      <c r="P30" s="16"/>
      <c r="Q30" s="16"/>
      <c r="R30" s="16"/>
      <c r="S30" s="16"/>
      <c r="T30" s="16"/>
    </row>
    <row r="31" s="1" customFormat="1" ht="24" spans="1:20">
      <c r="A31" s="12">
        <v>28</v>
      </c>
      <c r="B31" s="13" t="s">
        <v>76</v>
      </c>
      <c r="C31" s="17" t="s">
        <v>54</v>
      </c>
      <c r="D31" s="18" t="s">
        <v>77</v>
      </c>
      <c r="E31" s="13" t="s">
        <v>19</v>
      </c>
      <c r="F31" s="13" t="s">
        <v>20</v>
      </c>
      <c r="G31" s="21">
        <v>112.9</v>
      </c>
      <c r="H31" s="20">
        <v>66.33</v>
      </c>
      <c r="I31" s="21">
        <f t="shared" si="5"/>
        <v>75.2666666666667</v>
      </c>
      <c r="J31" s="21">
        <f t="shared" si="1"/>
        <v>30.1066666666667</v>
      </c>
      <c r="K31" s="21">
        <f t="shared" si="2"/>
        <v>39.798</v>
      </c>
      <c r="L31" s="21">
        <f t="shared" si="3"/>
        <v>69.9046666666667</v>
      </c>
      <c r="M31" s="20">
        <f t="shared" si="6"/>
        <v>11</v>
      </c>
      <c r="N31" s="23"/>
      <c r="O31" s="20"/>
      <c r="P31" s="16"/>
      <c r="Q31" s="16"/>
      <c r="R31" s="16"/>
      <c r="S31" s="16"/>
      <c r="T31" s="16"/>
    </row>
    <row r="32" s="1" customFormat="1" ht="24" spans="1:20">
      <c r="A32" s="12">
        <v>29</v>
      </c>
      <c r="B32" s="13" t="s">
        <v>78</v>
      </c>
      <c r="C32" s="17" t="s">
        <v>54</v>
      </c>
      <c r="D32" s="18" t="s">
        <v>79</v>
      </c>
      <c r="E32" s="13" t="s">
        <v>19</v>
      </c>
      <c r="F32" s="13" t="s">
        <v>20</v>
      </c>
      <c r="G32" s="21">
        <v>112.7</v>
      </c>
      <c r="H32" s="20">
        <v>64.33</v>
      </c>
      <c r="I32" s="21">
        <f t="shared" si="5"/>
        <v>75.1333333333333</v>
      </c>
      <c r="J32" s="21">
        <f t="shared" si="1"/>
        <v>30.0533333333333</v>
      </c>
      <c r="K32" s="21">
        <f t="shared" si="2"/>
        <v>38.598</v>
      </c>
      <c r="L32" s="21">
        <f t="shared" si="3"/>
        <v>68.6513333333333</v>
      </c>
      <c r="M32" s="20">
        <f t="shared" si="6"/>
        <v>14</v>
      </c>
      <c r="N32" s="23"/>
      <c r="O32" s="20"/>
      <c r="P32" s="16"/>
      <c r="Q32" s="16"/>
      <c r="R32" s="16"/>
      <c r="S32" s="16"/>
      <c r="T32" s="16"/>
    </row>
    <row r="33" s="1" customFormat="1" ht="24" spans="1:20">
      <c r="A33" s="12">
        <v>30</v>
      </c>
      <c r="B33" s="13" t="s">
        <v>80</v>
      </c>
      <c r="C33" s="17" t="s">
        <v>54</v>
      </c>
      <c r="D33" s="18" t="s">
        <v>81</v>
      </c>
      <c r="E33" s="13" t="s">
        <v>19</v>
      </c>
      <c r="F33" s="13" t="s">
        <v>20</v>
      </c>
      <c r="G33" s="21">
        <v>112.4</v>
      </c>
      <c r="H33" s="20">
        <v>60.67</v>
      </c>
      <c r="I33" s="21">
        <f t="shared" si="5"/>
        <v>74.9333333333333</v>
      </c>
      <c r="J33" s="21">
        <f t="shared" si="1"/>
        <v>29.9733333333333</v>
      </c>
      <c r="K33" s="21">
        <f t="shared" si="2"/>
        <v>36.402</v>
      </c>
      <c r="L33" s="21">
        <f t="shared" si="3"/>
        <v>66.3753333333333</v>
      </c>
      <c r="M33" s="20">
        <f t="shared" si="6"/>
        <v>16</v>
      </c>
      <c r="N33" s="23"/>
      <c r="O33" s="20"/>
      <c r="P33" s="16"/>
      <c r="Q33" s="16"/>
      <c r="R33" s="16"/>
      <c r="S33" s="16"/>
      <c r="T33" s="16"/>
    </row>
    <row r="34" s="1" customFormat="1" ht="24" spans="1:20">
      <c r="A34" s="12">
        <v>31</v>
      </c>
      <c r="B34" s="13" t="s">
        <v>82</v>
      </c>
      <c r="C34" s="17" t="s">
        <v>54</v>
      </c>
      <c r="D34" s="18" t="s">
        <v>83</v>
      </c>
      <c r="E34" s="13" t="s">
        <v>19</v>
      </c>
      <c r="F34" s="13" t="s">
        <v>20</v>
      </c>
      <c r="G34" s="21">
        <v>112</v>
      </c>
      <c r="H34" s="21">
        <v>67</v>
      </c>
      <c r="I34" s="21">
        <f t="shared" si="5"/>
        <v>74.6666666666667</v>
      </c>
      <c r="J34" s="21">
        <f t="shared" si="1"/>
        <v>29.8666666666667</v>
      </c>
      <c r="K34" s="21">
        <f t="shared" si="2"/>
        <v>40.2</v>
      </c>
      <c r="L34" s="21">
        <f t="shared" si="3"/>
        <v>70.0666666666667</v>
      </c>
      <c r="M34" s="20">
        <f t="shared" si="6"/>
        <v>9</v>
      </c>
      <c r="N34" s="23"/>
      <c r="O34" s="20"/>
      <c r="P34" s="16"/>
      <c r="Q34" s="16"/>
      <c r="R34" s="16"/>
      <c r="S34" s="16"/>
      <c r="T34" s="16"/>
    </row>
    <row r="35" s="2" customFormat="1" ht="24" spans="1:20">
      <c r="A35" s="24">
        <v>32</v>
      </c>
      <c r="B35" s="25" t="s">
        <v>84</v>
      </c>
      <c r="C35" s="26" t="s">
        <v>54</v>
      </c>
      <c r="D35" s="18" t="s">
        <v>85</v>
      </c>
      <c r="E35" s="25" t="s">
        <v>19</v>
      </c>
      <c r="F35" s="25" t="s">
        <v>20</v>
      </c>
      <c r="G35" s="27">
        <v>112</v>
      </c>
      <c r="H35" s="28">
        <v>72.33</v>
      </c>
      <c r="I35" s="21">
        <f t="shared" si="5"/>
        <v>74.6666666666667</v>
      </c>
      <c r="J35" s="27">
        <f t="shared" si="1"/>
        <v>29.8666666666667</v>
      </c>
      <c r="K35" s="27">
        <f t="shared" si="2"/>
        <v>43.398</v>
      </c>
      <c r="L35" s="21">
        <f t="shared" si="3"/>
        <v>73.2646666666667</v>
      </c>
      <c r="M35" s="20">
        <f t="shared" si="6"/>
        <v>6</v>
      </c>
      <c r="N35" s="29" t="s">
        <v>24</v>
      </c>
      <c r="O35" s="28"/>
      <c r="P35" s="30"/>
      <c r="Q35" s="30"/>
      <c r="R35" s="30"/>
      <c r="S35" s="30"/>
      <c r="T35" s="30"/>
    </row>
    <row r="36" s="2" customFormat="1" ht="24" spans="1:20">
      <c r="A36" s="24">
        <v>33</v>
      </c>
      <c r="B36" s="25" t="s">
        <v>86</v>
      </c>
      <c r="C36" s="26" t="s">
        <v>54</v>
      </c>
      <c r="D36" s="18" t="s">
        <v>87</v>
      </c>
      <c r="E36" s="25" t="s">
        <v>19</v>
      </c>
      <c r="F36" s="25" t="s">
        <v>20</v>
      </c>
      <c r="G36" s="27">
        <v>112.2</v>
      </c>
      <c r="H36" s="28" t="s">
        <v>21</v>
      </c>
      <c r="I36" s="21">
        <f t="shared" si="5"/>
        <v>74.8</v>
      </c>
      <c r="J36" s="27">
        <f t="shared" ref="J36:J67" si="7">I36*0.4</f>
        <v>29.92</v>
      </c>
      <c r="K36" s="27"/>
      <c r="L36" s="21">
        <f t="shared" si="3"/>
        <v>29.92</v>
      </c>
      <c r="M36" s="20">
        <v>18</v>
      </c>
      <c r="N36" s="29"/>
      <c r="O36" s="29"/>
      <c r="P36" s="30"/>
      <c r="Q36" s="30"/>
      <c r="R36" s="30"/>
      <c r="S36" s="30"/>
      <c r="T36" s="30"/>
    </row>
    <row r="37" s="2" customFormat="1" ht="24" spans="1:20">
      <c r="A37" s="24">
        <v>34</v>
      </c>
      <c r="B37" s="25" t="s">
        <v>88</v>
      </c>
      <c r="C37" s="39" t="s">
        <v>54</v>
      </c>
      <c r="D37" s="18" t="s">
        <v>89</v>
      </c>
      <c r="E37" s="25" t="s">
        <v>19</v>
      </c>
      <c r="F37" s="25" t="s">
        <v>20</v>
      </c>
      <c r="G37" s="27">
        <v>114.9</v>
      </c>
      <c r="H37" s="28" t="s">
        <v>21</v>
      </c>
      <c r="I37" s="21">
        <f t="shared" si="5"/>
        <v>76.6</v>
      </c>
      <c r="J37" s="27">
        <f t="shared" si="7"/>
        <v>30.64</v>
      </c>
      <c r="K37" s="27"/>
      <c r="L37" s="21">
        <f t="shared" ref="L37:L68" si="8">J37+K37</f>
        <v>30.64</v>
      </c>
      <c r="M37" s="20">
        <v>17</v>
      </c>
      <c r="N37" s="29"/>
      <c r="O37" s="28"/>
      <c r="P37" s="30"/>
      <c r="Q37" s="30"/>
      <c r="R37" s="30"/>
      <c r="S37" s="30"/>
      <c r="T37" s="30"/>
    </row>
    <row r="38" s="2" customFormat="1" spans="1:20">
      <c r="A38" s="24"/>
      <c r="B38" s="25"/>
      <c r="C38" s="26"/>
      <c r="D38" s="26"/>
      <c r="E38" s="25"/>
      <c r="F38" s="31"/>
      <c r="G38" s="27"/>
      <c r="H38" s="28"/>
      <c r="I38" s="27"/>
      <c r="J38" s="27"/>
      <c r="K38" s="27"/>
      <c r="L38" s="21">
        <f t="shared" si="8"/>
        <v>0</v>
      </c>
      <c r="M38" s="28"/>
      <c r="N38" s="29"/>
      <c r="O38" s="28"/>
      <c r="P38" s="30"/>
      <c r="Q38" s="30"/>
      <c r="R38" s="30"/>
      <c r="S38" s="30"/>
      <c r="T38" s="30"/>
    </row>
    <row r="39" s="2" customFormat="1" ht="24" spans="1:20">
      <c r="A39" s="24">
        <v>35</v>
      </c>
      <c r="B39" s="25" t="s">
        <v>90</v>
      </c>
      <c r="C39" s="26" t="s">
        <v>91</v>
      </c>
      <c r="D39" s="18" t="s">
        <v>92</v>
      </c>
      <c r="E39" s="25" t="s">
        <v>19</v>
      </c>
      <c r="F39" s="25" t="s">
        <v>20</v>
      </c>
      <c r="G39" s="27">
        <v>132.4</v>
      </c>
      <c r="H39" s="28">
        <v>83.47</v>
      </c>
      <c r="I39" s="27">
        <f t="shared" ref="I39:I44" si="9">G39/150*100</f>
        <v>88.2666666666667</v>
      </c>
      <c r="J39" s="27">
        <f t="shared" si="7"/>
        <v>35.3066666666667</v>
      </c>
      <c r="K39" s="27">
        <f t="shared" ref="K37:K68" si="10">H39*0.6</f>
        <v>50.082</v>
      </c>
      <c r="L39" s="21">
        <f t="shared" si="8"/>
        <v>85.3886666666667</v>
      </c>
      <c r="M39" s="28">
        <f>RANK(L39,$L$39:$L$57,0)</f>
        <v>1</v>
      </c>
      <c r="N39" s="29" t="s">
        <v>24</v>
      </c>
      <c r="O39" s="28"/>
      <c r="P39" s="30"/>
      <c r="Q39" s="30"/>
      <c r="R39" s="30"/>
      <c r="S39" s="30"/>
      <c r="T39" s="30"/>
    </row>
    <row r="40" s="2" customFormat="1" ht="24" spans="1:20">
      <c r="A40" s="24">
        <v>36</v>
      </c>
      <c r="B40" s="25" t="s">
        <v>93</v>
      </c>
      <c r="C40" s="26" t="s">
        <v>91</v>
      </c>
      <c r="D40" s="18" t="s">
        <v>94</v>
      </c>
      <c r="E40" s="25" t="s">
        <v>19</v>
      </c>
      <c r="F40" s="25" t="s">
        <v>20</v>
      </c>
      <c r="G40" s="27">
        <v>129.2</v>
      </c>
      <c r="H40" s="28">
        <v>77.4</v>
      </c>
      <c r="I40" s="27">
        <f t="shared" si="9"/>
        <v>86.1333333333333</v>
      </c>
      <c r="J40" s="27">
        <f t="shared" si="7"/>
        <v>34.4533333333333</v>
      </c>
      <c r="K40" s="27">
        <f t="shared" si="10"/>
        <v>46.44</v>
      </c>
      <c r="L40" s="21">
        <f t="shared" si="8"/>
        <v>80.8933333333333</v>
      </c>
      <c r="M40" s="28">
        <f t="shared" ref="M40:M57" si="11">RANK(L40,$L$39:$L$57,0)</f>
        <v>5</v>
      </c>
      <c r="N40" s="29" t="s">
        <v>24</v>
      </c>
      <c r="O40" s="28"/>
      <c r="P40" s="30"/>
      <c r="Q40" s="30"/>
      <c r="R40" s="30"/>
      <c r="S40" s="30"/>
      <c r="T40" s="30"/>
    </row>
    <row r="41" s="2" customFormat="1" ht="24" spans="1:20">
      <c r="A41" s="24">
        <v>37</v>
      </c>
      <c r="B41" s="25" t="s">
        <v>95</v>
      </c>
      <c r="C41" s="26" t="s">
        <v>91</v>
      </c>
      <c r="D41" s="18" t="s">
        <v>96</v>
      </c>
      <c r="E41" s="25" t="s">
        <v>19</v>
      </c>
      <c r="F41" s="25" t="s">
        <v>20</v>
      </c>
      <c r="G41" s="27">
        <v>126</v>
      </c>
      <c r="H41" s="28">
        <v>75.77</v>
      </c>
      <c r="I41" s="27">
        <f t="shared" si="9"/>
        <v>84</v>
      </c>
      <c r="J41" s="27">
        <f t="shared" si="7"/>
        <v>33.6</v>
      </c>
      <c r="K41" s="27">
        <f t="shared" si="10"/>
        <v>45.462</v>
      </c>
      <c r="L41" s="21">
        <f t="shared" si="8"/>
        <v>79.062</v>
      </c>
      <c r="M41" s="28">
        <f t="shared" si="11"/>
        <v>6</v>
      </c>
      <c r="N41" s="29" t="s">
        <v>24</v>
      </c>
      <c r="O41" s="28"/>
      <c r="P41" s="30"/>
      <c r="Q41" s="30"/>
      <c r="R41" s="30"/>
      <c r="S41" s="30"/>
      <c r="T41" s="30"/>
    </row>
    <row r="42" s="2" customFormat="1" ht="24" spans="1:20">
      <c r="A42" s="24">
        <v>38</v>
      </c>
      <c r="B42" s="25" t="s">
        <v>97</v>
      </c>
      <c r="C42" s="26" t="s">
        <v>91</v>
      </c>
      <c r="D42" s="18" t="s">
        <v>98</v>
      </c>
      <c r="E42" s="25" t="s">
        <v>19</v>
      </c>
      <c r="F42" s="25" t="s">
        <v>20</v>
      </c>
      <c r="G42" s="27">
        <v>124.2</v>
      </c>
      <c r="H42" s="28">
        <v>85.17</v>
      </c>
      <c r="I42" s="27">
        <f t="shared" si="9"/>
        <v>82.8</v>
      </c>
      <c r="J42" s="27">
        <f t="shared" si="7"/>
        <v>33.12</v>
      </c>
      <c r="K42" s="27">
        <f t="shared" si="10"/>
        <v>51.102</v>
      </c>
      <c r="L42" s="21">
        <f t="shared" si="8"/>
        <v>84.222</v>
      </c>
      <c r="M42" s="28">
        <f t="shared" si="11"/>
        <v>2</v>
      </c>
      <c r="N42" s="29" t="s">
        <v>24</v>
      </c>
      <c r="O42" s="28"/>
      <c r="P42" s="30"/>
      <c r="Q42" s="30"/>
      <c r="R42" s="30"/>
      <c r="S42" s="30"/>
      <c r="T42" s="30"/>
    </row>
    <row r="43" s="2" customFormat="1" ht="24" spans="1:20">
      <c r="A43" s="24">
        <v>39</v>
      </c>
      <c r="B43" s="25" t="s">
        <v>99</v>
      </c>
      <c r="C43" s="26" t="s">
        <v>91</v>
      </c>
      <c r="D43" s="18" t="s">
        <v>100</v>
      </c>
      <c r="E43" s="25" t="s">
        <v>19</v>
      </c>
      <c r="F43" s="25" t="s">
        <v>20</v>
      </c>
      <c r="G43" s="27">
        <v>124</v>
      </c>
      <c r="H43" s="28">
        <v>72.03</v>
      </c>
      <c r="I43" s="27">
        <f t="shared" si="9"/>
        <v>82.6666666666667</v>
      </c>
      <c r="J43" s="27">
        <f t="shared" si="7"/>
        <v>33.0666666666667</v>
      </c>
      <c r="K43" s="27">
        <f t="shared" si="10"/>
        <v>43.218</v>
      </c>
      <c r="L43" s="21">
        <f t="shared" si="8"/>
        <v>76.2846666666667</v>
      </c>
      <c r="M43" s="28">
        <f t="shared" si="11"/>
        <v>8</v>
      </c>
      <c r="N43" s="29" t="s">
        <v>24</v>
      </c>
      <c r="O43" s="28"/>
      <c r="P43" s="30"/>
      <c r="Q43" s="30"/>
      <c r="R43" s="30"/>
      <c r="S43" s="30"/>
      <c r="T43" s="30"/>
    </row>
    <row r="44" s="2" customFormat="1" ht="24" spans="1:20">
      <c r="A44" s="24">
        <v>40</v>
      </c>
      <c r="B44" s="25" t="s">
        <v>101</v>
      </c>
      <c r="C44" s="26" t="s">
        <v>91</v>
      </c>
      <c r="D44" s="18" t="s">
        <v>102</v>
      </c>
      <c r="E44" s="25" t="s">
        <v>19</v>
      </c>
      <c r="F44" s="25" t="s">
        <v>20</v>
      </c>
      <c r="G44" s="27">
        <v>120.3</v>
      </c>
      <c r="H44" s="28">
        <v>82.17</v>
      </c>
      <c r="I44" s="27">
        <f t="shared" si="9"/>
        <v>80.2</v>
      </c>
      <c r="J44" s="27">
        <f t="shared" si="7"/>
        <v>32.08</v>
      </c>
      <c r="K44" s="27">
        <f t="shared" si="10"/>
        <v>49.302</v>
      </c>
      <c r="L44" s="21">
        <f t="shared" si="8"/>
        <v>81.382</v>
      </c>
      <c r="M44" s="28">
        <f t="shared" si="11"/>
        <v>3</v>
      </c>
      <c r="N44" s="29" t="s">
        <v>24</v>
      </c>
      <c r="O44" s="28"/>
      <c r="P44" s="30"/>
      <c r="Q44" s="30"/>
      <c r="R44" s="30"/>
      <c r="S44" s="30"/>
      <c r="T44" s="30"/>
    </row>
    <row r="45" s="2" customFormat="1" ht="24" spans="1:20">
      <c r="A45" s="24">
        <v>41</v>
      </c>
      <c r="B45" s="25" t="s">
        <v>103</v>
      </c>
      <c r="C45" s="26" t="s">
        <v>91</v>
      </c>
      <c r="D45" s="18" t="s">
        <v>104</v>
      </c>
      <c r="E45" s="25" t="s">
        <v>19</v>
      </c>
      <c r="F45" s="25" t="s">
        <v>20</v>
      </c>
      <c r="G45" s="27">
        <v>119.1</v>
      </c>
      <c r="H45" s="28">
        <v>76.97</v>
      </c>
      <c r="I45" s="27">
        <f t="shared" ref="I45:I57" si="12">G45/150*100</f>
        <v>79.4</v>
      </c>
      <c r="J45" s="27">
        <f t="shared" si="7"/>
        <v>31.76</v>
      </c>
      <c r="K45" s="27">
        <f t="shared" si="10"/>
        <v>46.182</v>
      </c>
      <c r="L45" s="21">
        <f t="shared" si="8"/>
        <v>77.942</v>
      </c>
      <c r="M45" s="28">
        <f t="shared" si="11"/>
        <v>7</v>
      </c>
      <c r="N45" s="29" t="s">
        <v>24</v>
      </c>
      <c r="O45" s="28"/>
      <c r="P45" s="30"/>
      <c r="Q45" s="30"/>
      <c r="R45" s="30"/>
      <c r="S45" s="30"/>
      <c r="T45" s="30"/>
    </row>
    <row r="46" s="2" customFormat="1" ht="24" spans="1:20">
      <c r="A46" s="24">
        <v>42</v>
      </c>
      <c r="B46" s="25" t="s">
        <v>105</v>
      </c>
      <c r="C46" s="26" t="s">
        <v>91</v>
      </c>
      <c r="D46" s="18" t="s">
        <v>106</v>
      </c>
      <c r="E46" s="25" t="s">
        <v>19</v>
      </c>
      <c r="F46" s="25" t="s">
        <v>20</v>
      </c>
      <c r="G46" s="27">
        <v>118.7</v>
      </c>
      <c r="H46" s="28">
        <v>71.57</v>
      </c>
      <c r="I46" s="27">
        <f t="shared" si="12"/>
        <v>79.1333333333333</v>
      </c>
      <c r="J46" s="27">
        <f t="shared" si="7"/>
        <v>31.6533333333333</v>
      </c>
      <c r="K46" s="27">
        <f t="shared" si="10"/>
        <v>42.942</v>
      </c>
      <c r="L46" s="21">
        <f t="shared" si="8"/>
        <v>74.5953333333333</v>
      </c>
      <c r="M46" s="28">
        <f t="shared" si="11"/>
        <v>11</v>
      </c>
      <c r="N46" s="29"/>
      <c r="O46" s="28"/>
      <c r="P46" s="30"/>
      <c r="Q46" s="30"/>
      <c r="R46" s="30"/>
      <c r="S46" s="30"/>
      <c r="T46" s="30"/>
    </row>
    <row r="47" s="2" customFormat="1" ht="24" spans="1:20">
      <c r="A47" s="24">
        <v>43</v>
      </c>
      <c r="B47" s="25" t="s">
        <v>107</v>
      </c>
      <c r="C47" s="26" t="s">
        <v>91</v>
      </c>
      <c r="D47" s="18" t="s">
        <v>108</v>
      </c>
      <c r="E47" s="25" t="s">
        <v>19</v>
      </c>
      <c r="F47" s="25" t="s">
        <v>20</v>
      </c>
      <c r="G47" s="27">
        <v>118.1</v>
      </c>
      <c r="H47" s="28">
        <v>72.43</v>
      </c>
      <c r="I47" s="27">
        <f t="shared" si="12"/>
        <v>78.7333333333333</v>
      </c>
      <c r="J47" s="27">
        <f t="shared" si="7"/>
        <v>31.4933333333333</v>
      </c>
      <c r="K47" s="27">
        <f t="shared" si="10"/>
        <v>43.458</v>
      </c>
      <c r="L47" s="21">
        <f t="shared" si="8"/>
        <v>74.9513333333333</v>
      </c>
      <c r="M47" s="28">
        <f t="shared" si="11"/>
        <v>10</v>
      </c>
      <c r="N47" s="29"/>
      <c r="O47" s="28"/>
      <c r="P47" s="30"/>
      <c r="Q47" s="30"/>
      <c r="R47" s="30"/>
      <c r="S47" s="30"/>
      <c r="T47" s="30"/>
    </row>
    <row r="48" s="2" customFormat="1" ht="24" spans="1:20">
      <c r="A48" s="24">
        <v>44</v>
      </c>
      <c r="B48" s="25" t="s">
        <v>109</v>
      </c>
      <c r="C48" s="26" t="s">
        <v>91</v>
      </c>
      <c r="D48" s="18" t="s">
        <v>110</v>
      </c>
      <c r="E48" s="25" t="s">
        <v>19</v>
      </c>
      <c r="F48" s="25" t="s">
        <v>20</v>
      </c>
      <c r="G48" s="27">
        <v>116.9</v>
      </c>
      <c r="H48" s="28">
        <v>70.73</v>
      </c>
      <c r="I48" s="27">
        <f t="shared" si="12"/>
        <v>77.9333333333333</v>
      </c>
      <c r="J48" s="27">
        <f t="shared" si="7"/>
        <v>31.1733333333333</v>
      </c>
      <c r="K48" s="27">
        <f t="shared" si="10"/>
        <v>42.438</v>
      </c>
      <c r="L48" s="21">
        <f t="shared" si="8"/>
        <v>73.6113333333333</v>
      </c>
      <c r="M48" s="28">
        <f t="shared" si="11"/>
        <v>12</v>
      </c>
      <c r="N48" s="29"/>
      <c r="O48" s="28"/>
      <c r="P48" s="30"/>
      <c r="Q48" s="30"/>
      <c r="R48" s="30"/>
      <c r="S48" s="30"/>
      <c r="T48" s="30"/>
    </row>
    <row r="49" s="2" customFormat="1" ht="24" spans="1:20">
      <c r="A49" s="24">
        <v>45</v>
      </c>
      <c r="B49" s="25" t="s">
        <v>111</v>
      </c>
      <c r="C49" s="26" t="s">
        <v>91</v>
      </c>
      <c r="D49" s="18" t="s">
        <v>112</v>
      </c>
      <c r="E49" s="25" t="s">
        <v>19</v>
      </c>
      <c r="F49" s="25" t="s">
        <v>20</v>
      </c>
      <c r="G49" s="27">
        <v>116.2</v>
      </c>
      <c r="H49" s="28">
        <v>69.67</v>
      </c>
      <c r="I49" s="27">
        <f t="shared" si="12"/>
        <v>77.4666666666667</v>
      </c>
      <c r="J49" s="27">
        <f t="shared" si="7"/>
        <v>30.9866666666667</v>
      </c>
      <c r="K49" s="27">
        <f t="shared" si="10"/>
        <v>41.802</v>
      </c>
      <c r="L49" s="21">
        <f t="shared" si="8"/>
        <v>72.7886666666667</v>
      </c>
      <c r="M49" s="28">
        <f t="shared" si="11"/>
        <v>14</v>
      </c>
      <c r="N49" s="29"/>
      <c r="O49" s="28"/>
      <c r="P49" s="30"/>
      <c r="Q49" s="30"/>
      <c r="R49" s="30"/>
      <c r="S49" s="30"/>
      <c r="T49" s="30"/>
    </row>
    <row r="50" s="2" customFormat="1" ht="24" spans="1:20">
      <c r="A50" s="24">
        <v>46</v>
      </c>
      <c r="B50" s="25" t="s">
        <v>113</v>
      </c>
      <c r="C50" s="26" t="s">
        <v>91</v>
      </c>
      <c r="D50" s="18" t="s">
        <v>114</v>
      </c>
      <c r="E50" s="25" t="s">
        <v>19</v>
      </c>
      <c r="F50" s="25" t="s">
        <v>20</v>
      </c>
      <c r="G50" s="27">
        <v>115.9</v>
      </c>
      <c r="H50" s="28">
        <v>65.03</v>
      </c>
      <c r="I50" s="27">
        <f t="shared" si="12"/>
        <v>77.2666666666667</v>
      </c>
      <c r="J50" s="27">
        <f t="shared" si="7"/>
        <v>30.9066666666667</v>
      </c>
      <c r="K50" s="27">
        <f t="shared" si="10"/>
        <v>39.018</v>
      </c>
      <c r="L50" s="21">
        <f t="shared" si="8"/>
        <v>69.9246666666667</v>
      </c>
      <c r="M50" s="28">
        <f t="shared" si="11"/>
        <v>16</v>
      </c>
      <c r="N50" s="29"/>
      <c r="O50" s="28"/>
      <c r="P50" s="30"/>
      <c r="Q50" s="30"/>
      <c r="R50" s="30"/>
      <c r="S50" s="30"/>
      <c r="T50" s="30"/>
    </row>
    <row r="51" s="2" customFormat="1" ht="24" spans="1:20">
      <c r="A51" s="24">
        <v>47</v>
      </c>
      <c r="B51" s="25" t="s">
        <v>115</v>
      </c>
      <c r="C51" s="26" t="s">
        <v>91</v>
      </c>
      <c r="D51" s="18" t="s">
        <v>116</v>
      </c>
      <c r="E51" s="25" t="s">
        <v>19</v>
      </c>
      <c r="F51" s="25" t="s">
        <v>20</v>
      </c>
      <c r="G51" s="27">
        <v>115.5</v>
      </c>
      <c r="H51" s="28">
        <v>83.6</v>
      </c>
      <c r="I51" s="27">
        <f t="shared" si="12"/>
        <v>77</v>
      </c>
      <c r="J51" s="27">
        <f t="shared" si="7"/>
        <v>30.8</v>
      </c>
      <c r="K51" s="27">
        <f t="shared" si="10"/>
        <v>50.16</v>
      </c>
      <c r="L51" s="21">
        <f t="shared" si="8"/>
        <v>80.96</v>
      </c>
      <c r="M51" s="28">
        <f t="shared" si="11"/>
        <v>4</v>
      </c>
      <c r="N51" s="29" t="s">
        <v>24</v>
      </c>
      <c r="O51" s="28"/>
      <c r="P51" s="30"/>
      <c r="Q51" s="30"/>
      <c r="R51" s="30"/>
      <c r="S51" s="30"/>
      <c r="T51" s="30"/>
    </row>
    <row r="52" s="2" customFormat="1" ht="24" spans="1:20">
      <c r="A52" s="24">
        <v>48</v>
      </c>
      <c r="B52" s="25" t="s">
        <v>117</v>
      </c>
      <c r="C52" s="26" t="s">
        <v>91</v>
      </c>
      <c r="D52" s="18" t="s">
        <v>118</v>
      </c>
      <c r="E52" s="25" t="s">
        <v>19</v>
      </c>
      <c r="F52" s="25" t="s">
        <v>20</v>
      </c>
      <c r="G52" s="27">
        <v>115.4</v>
      </c>
      <c r="H52" s="28">
        <v>66.73</v>
      </c>
      <c r="I52" s="27">
        <f t="shared" si="12"/>
        <v>76.9333333333333</v>
      </c>
      <c r="J52" s="27">
        <f t="shared" si="7"/>
        <v>30.7733333333333</v>
      </c>
      <c r="K52" s="27">
        <f t="shared" si="10"/>
        <v>40.038</v>
      </c>
      <c r="L52" s="21">
        <f t="shared" si="8"/>
        <v>70.8113333333333</v>
      </c>
      <c r="M52" s="28">
        <f t="shared" si="11"/>
        <v>15</v>
      </c>
      <c r="N52" s="29"/>
      <c r="O52" s="28"/>
      <c r="P52" s="30"/>
      <c r="Q52" s="30"/>
      <c r="R52" s="30"/>
      <c r="S52" s="30"/>
      <c r="T52" s="30"/>
    </row>
    <row r="53" s="2" customFormat="1" ht="24" spans="1:20">
      <c r="A53" s="24">
        <v>49</v>
      </c>
      <c r="B53" s="25" t="s">
        <v>119</v>
      </c>
      <c r="C53" s="26" t="s">
        <v>91</v>
      </c>
      <c r="D53" s="18" t="s">
        <v>120</v>
      </c>
      <c r="E53" s="25" t="s">
        <v>19</v>
      </c>
      <c r="F53" s="25" t="s">
        <v>20</v>
      </c>
      <c r="G53" s="27">
        <v>113.6</v>
      </c>
      <c r="H53" s="28" t="s">
        <v>21</v>
      </c>
      <c r="I53" s="27">
        <f t="shared" si="12"/>
        <v>75.7333333333333</v>
      </c>
      <c r="J53" s="27">
        <f t="shared" si="7"/>
        <v>30.2933333333333</v>
      </c>
      <c r="K53" s="27"/>
      <c r="L53" s="21">
        <f t="shared" si="8"/>
        <v>30.2933333333333</v>
      </c>
      <c r="M53" s="28">
        <v>19</v>
      </c>
      <c r="N53" s="29"/>
      <c r="O53" s="28"/>
      <c r="P53" s="30"/>
      <c r="Q53" s="30"/>
      <c r="R53" s="30"/>
      <c r="S53" s="30"/>
      <c r="T53" s="30"/>
    </row>
    <row r="54" s="2" customFormat="1" ht="24" spans="1:20">
      <c r="A54" s="24">
        <v>50</v>
      </c>
      <c r="B54" s="25" t="s">
        <v>121</v>
      </c>
      <c r="C54" s="26" t="s">
        <v>91</v>
      </c>
      <c r="D54" s="18" t="s">
        <v>122</v>
      </c>
      <c r="E54" s="25" t="s">
        <v>19</v>
      </c>
      <c r="F54" s="25" t="s">
        <v>20</v>
      </c>
      <c r="G54" s="27">
        <v>112.9</v>
      </c>
      <c r="H54" s="28">
        <v>75.13</v>
      </c>
      <c r="I54" s="27">
        <f t="shared" si="12"/>
        <v>75.2666666666667</v>
      </c>
      <c r="J54" s="27">
        <f t="shared" si="7"/>
        <v>30.1066666666667</v>
      </c>
      <c r="K54" s="27">
        <f t="shared" si="10"/>
        <v>45.078</v>
      </c>
      <c r="L54" s="21">
        <f t="shared" si="8"/>
        <v>75.1846666666667</v>
      </c>
      <c r="M54" s="28">
        <f t="shared" si="11"/>
        <v>9</v>
      </c>
      <c r="N54" s="29"/>
      <c r="O54" s="28"/>
      <c r="P54" s="30"/>
      <c r="Q54" s="30"/>
      <c r="R54" s="30"/>
      <c r="S54" s="30"/>
      <c r="T54" s="30"/>
    </row>
    <row r="55" s="2" customFormat="1" ht="24" spans="1:20">
      <c r="A55" s="24">
        <v>51</v>
      </c>
      <c r="B55" s="25" t="s">
        <v>123</v>
      </c>
      <c r="C55" s="26" t="s">
        <v>91</v>
      </c>
      <c r="D55" s="18" t="s">
        <v>124</v>
      </c>
      <c r="E55" s="25" t="s">
        <v>19</v>
      </c>
      <c r="F55" s="25" t="s">
        <v>20</v>
      </c>
      <c r="G55" s="27">
        <v>111.2</v>
      </c>
      <c r="H55" s="28">
        <v>64.73</v>
      </c>
      <c r="I55" s="27">
        <f t="shared" si="12"/>
        <v>74.1333333333333</v>
      </c>
      <c r="J55" s="27">
        <f t="shared" si="7"/>
        <v>29.6533333333333</v>
      </c>
      <c r="K55" s="27">
        <f t="shared" si="10"/>
        <v>38.838</v>
      </c>
      <c r="L55" s="21">
        <f t="shared" si="8"/>
        <v>68.4913333333333</v>
      </c>
      <c r="M55" s="28">
        <f t="shared" si="11"/>
        <v>18</v>
      </c>
      <c r="N55" s="29"/>
      <c r="O55" s="28"/>
      <c r="P55" s="30"/>
      <c r="Q55" s="30"/>
      <c r="R55" s="30"/>
      <c r="S55" s="30"/>
      <c r="T55" s="30"/>
    </row>
    <row r="56" s="2" customFormat="1" ht="24" spans="1:20">
      <c r="A56" s="24">
        <v>52</v>
      </c>
      <c r="B56" s="25" t="s">
        <v>125</v>
      </c>
      <c r="C56" s="26" t="s">
        <v>91</v>
      </c>
      <c r="D56" s="18" t="s">
        <v>126</v>
      </c>
      <c r="E56" s="25" t="s">
        <v>19</v>
      </c>
      <c r="F56" s="25" t="s">
        <v>20</v>
      </c>
      <c r="G56" s="27">
        <v>111</v>
      </c>
      <c r="H56" s="28">
        <v>67.17</v>
      </c>
      <c r="I56" s="27">
        <f t="shared" si="12"/>
        <v>74</v>
      </c>
      <c r="J56" s="27">
        <f t="shared" si="7"/>
        <v>29.6</v>
      </c>
      <c r="K56" s="27">
        <f t="shared" si="10"/>
        <v>40.302</v>
      </c>
      <c r="L56" s="21">
        <f t="shared" si="8"/>
        <v>69.902</v>
      </c>
      <c r="M56" s="28">
        <f t="shared" si="11"/>
        <v>17</v>
      </c>
      <c r="N56" s="29"/>
      <c r="O56" s="28"/>
      <c r="P56" s="30"/>
      <c r="Q56" s="30"/>
      <c r="R56" s="30"/>
      <c r="S56" s="30"/>
      <c r="T56" s="30"/>
    </row>
    <row r="57" s="2" customFormat="1" ht="24" spans="1:20">
      <c r="A57" s="24">
        <v>53</v>
      </c>
      <c r="B57" s="25" t="s">
        <v>127</v>
      </c>
      <c r="C57" s="26" t="s">
        <v>91</v>
      </c>
      <c r="D57" s="18" t="s">
        <v>128</v>
      </c>
      <c r="E57" s="25" t="s">
        <v>19</v>
      </c>
      <c r="F57" s="25" t="s">
        <v>20</v>
      </c>
      <c r="G57" s="27">
        <v>110.4</v>
      </c>
      <c r="H57" s="28">
        <v>73.03</v>
      </c>
      <c r="I57" s="27">
        <f t="shared" si="12"/>
        <v>73.6</v>
      </c>
      <c r="J57" s="27">
        <f t="shared" si="7"/>
        <v>29.44</v>
      </c>
      <c r="K57" s="27">
        <f t="shared" si="10"/>
        <v>43.818</v>
      </c>
      <c r="L57" s="21">
        <f t="shared" si="8"/>
        <v>73.258</v>
      </c>
      <c r="M57" s="28">
        <f t="shared" si="11"/>
        <v>13</v>
      </c>
      <c r="N57" s="29"/>
      <c r="O57" s="28"/>
      <c r="P57" s="30"/>
      <c r="Q57" s="30"/>
      <c r="R57" s="30"/>
      <c r="S57" s="30"/>
      <c r="T57" s="30"/>
    </row>
    <row r="58" s="2" customFormat="1" spans="1:20">
      <c r="A58" s="24"/>
      <c r="B58" s="25"/>
      <c r="C58" s="26"/>
      <c r="D58" s="26"/>
      <c r="E58" s="25"/>
      <c r="F58" s="25"/>
      <c r="G58" s="27"/>
      <c r="H58" s="28"/>
      <c r="I58" s="27"/>
      <c r="J58" s="27"/>
      <c r="K58" s="27"/>
      <c r="L58" s="21">
        <f t="shared" si="8"/>
        <v>0</v>
      </c>
      <c r="M58" s="28"/>
      <c r="N58" s="29"/>
      <c r="O58" s="28"/>
      <c r="P58" s="30"/>
      <c r="Q58" s="30"/>
      <c r="R58" s="30"/>
      <c r="S58" s="30"/>
      <c r="T58" s="30"/>
    </row>
    <row r="59" s="2" customFormat="1" ht="24" spans="1:20">
      <c r="A59" s="24">
        <v>54</v>
      </c>
      <c r="B59" s="25" t="s">
        <v>129</v>
      </c>
      <c r="C59" s="26" t="s">
        <v>130</v>
      </c>
      <c r="D59" s="18" t="s">
        <v>131</v>
      </c>
      <c r="E59" s="25" t="s">
        <v>19</v>
      </c>
      <c r="F59" s="25" t="s">
        <v>20</v>
      </c>
      <c r="G59" s="27">
        <v>130.2</v>
      </c>
      <c r="H59" s="28">
        <v>73.27</v>
      </c>
      <c r="I59" s="27">
        <f>G59/150*100</f>
        <v>86.8</v>
      </c>
      <c r="J59" s="27">
        <f t="shared" si="7"/>
        <v>34.72</v>
      </c>
      <c r="K59" s="27">
        <f t="shared" si="10"/>
        <v>43.962</v>
      </c>
      <c r="L59" s="21">
        <f t="shared" si="8"/>
        <v>78.682</v>
      </c>
      <c r="M59" s="28">
        <f>RANK(L59,$L$59:$L$76,0)</f>
        <v>4</v>
      </c>
      <c r="N59" s="29" t="s">
        <v>24</v>
      </c>
      <c r="O59" s="28"/>
      <c r="P59" s="30"/>
      <c r="Q59" s="30"/>
      <c r="R59" s="30"/>
      <c r="S59" s="30"/>
      <c r="T59" s="30"/>
    </row>
    <row r="60" s="2" customFormat="1" ht="24" spans="1:20">
      <c r="A60" s="24">
        <v>55</v>
      </c>
      <c r="B60" s="25" t="s">
        <v>132</v>
      </c>
      <c r="C60" s="26" t="s">
        <v>130</v>
      </c>
      <c r="D60" s="18" t="s">
        <v>133</v>
      </c>
      <c r="E60" s="25" t="s">
        <v>19</v>
      </c>
      <c r="F60" s="25" t="s">
        <v>20</v>
      </c>
      <c r="G60" s="27">
        <v>130</v>
      </c>
      <c r="H60" s="28">
        <v>74.6</v>
      </c>
      <c r="I60" s="27">
        <f t="shared" ref="I60:I76" si="13">G60/150*100</f>
        <v>86.6666666666667</v>
      </c>
      <c r="J60" s="27">
        <f t="shared" ref="J60:J76" si="14">I60*0.4</f>
        <v>34.6666666666667</v>
      </c>
      <c r="K60" s="27">
        <f t="shared" si="10"/>
        <v>44.76</v>
      </c>
      <c r="L60" s="21">
        <f t="shared" si="8"/>
        <v>79.4266666666667</v>
      </c>
      <c r="M60" s="28">
        <f t="shared" ref="M60:M76" si="15">RANK(L60,$L$59:$L$76,0)</f>
        <v>3</v>
      </c>
      <c r="N60" s="29" t="s">
        <v>24</v>
      </c>
      <c r="O60" s="28"/>
      <c r="P60" s="30"/>
      <c r="Q60" s="30"/>
      <c r="R60" s="30"/>
      <c r="S60" s="30"/>
      <c r="T60" s="30"/>
    </row>
    <row r="61" s="2" customFormat="1" ht="24" spans="1:20">
      <c r="A61" s="24">
        <v>56</v>
      </c>
      <c r="B61" s="25" t="s">
        <v>134</v>
      </c>
      <c r="C61" s="26" t="s">
        <v>130</v>
      </c>
      <c r="D61" s="18" t="s">
        <v>135</v>
      </c>
      <c r="E61" s="25" t="s">
        <v>19</v>
      </c>
      <c r="F61" s="25" t="s">
        <v>20</v>
      </c>
      <c r="G61" s="27">
        <v>126.6</v>
      </c>
      <c r="H61" s="28">
        <v>77.23</v>
      </c>
      <c r="I61" s="27">
        <f t="shared" si="13"/>
        <v>84.4</v>
      </c>
      <c r="J61" s="27">
        <f t="shared" si="14"/>
        <v>33.76</v>
      </c>
      <c r="K61" s="27">
        <f t="shared" si="10"/>
        <v>46.338</v>
      </c>
      <c r="L61" s="21">
        <f t="shared" si="8"/>
        <v>80.098</v>
      </c>
      <c r="M61" s="28">
        <f t="shared" si="15"/>
        <v>2</v>
      </c>
      <c r="N61" s="29" t="s">
        <v>24</v>
      </c>
      <c r="O61" s="28"/>
      <c r="P61" s="30"/>
      <c r="Q61" s="30"/>
      <c r="R61" s="30"/>
      <c r="S61" s="30"/>
      <c r="T61" s="30"/>
    </row>
    <row r="62" s="2" customFormat="1" ht="24" spans="1:20">
      <c r="A62" s="24">
        <v>57</v>
      </c>
      <c r="B62" s="25" t="s">
        <v>136</v>
      </c>
      <c r="C62" s="26" t="s">
        <v>130</v>
      </c>
      <c r="D62" s="18" t="s">
        <v>137</v>
      </c>
      <c r="E62" s="25" t="s">
        <v>19</v>
      </c>
      <c r="F62" s="25" t="s">
        <v>20</v>
      </c>
      <c r="G62" s="27">
        <v>125.4</v>
      </c>
      <c r="H62" s="28">
        <v>65.3</v>
      </c>
      <c r="I62" s="27">
        <f t="shared" si="13"/>
        <v>83.6</v>
      </c>
      <c r="J62" s="27">
        <f t="shared" si="14"/>
        <v>33.44</v>
      </c>
      <c r="K62" s="27">
        <f t="shared" si="10"/>
        <v>39.18</v>
      </c>
      <c r="L62" s="21">
        <f t="shared" si="8"/>
        <v>72.62</v>
      </c>
      <c r="M62" s="28">
        <f t="shared" si="15"/>
        <v>15</v>
      </c>
      <c r="N62" s="29"/>
      <c r="O62" s="28"/>
      <c r="P62" s="30"/>
      <c r="Q62" s="30"/>
      <c r="R62" s="30"/>
      <c r="S62" s="30"/>
      <c r="T62" s="30"/>
    </row>
    <row r="63" s="2" customFormat="1" ht="24" spans="1:20">
      <c r="A63" s="24">
        <v>58</v>
      </c>
      <c r="B63" s="25" t="s">
        <v>138</v>
      </c>
      <c r="C63" s="26" t="s">
        <v>130</v>
      </c>
      <c r="D63" s="18" t="s">
        <v>139</v>
      </c>
      <c r="E63" s="25" t="s">
        <v>19</v>
      </c>
      <c r="F63" s="25" t="s">
        <v>20</v>
      </c>
      <c r="G63" s="27">
        <v>124.9</v>
      </c>
      <c r="H63" s="28">
        <v>69.6</v>
      </c>
      <c r="I63" s="27">
        <f t="shared" si="13"/>
        <v>83.2666666666667</v>
      </c>
      <c r="J63" s="27">
        <f t="shared" si="14"/>
        <v>33.3066666666667</v>
      </c>
      <c r="K63" s="27">
        <f t="shared" si="10"/>
        <v>41.76</v>
      </c>
      <c r="L63" s="21">
        <f t="shared" si="8"/>
        <v>75.0666666666667</v>
      </c>
      <c r="M63" s="28">
        <f t="shared" si="15"/>
        <v>9</v>
      </c>
      <c r="N63" s="29"/>
      <c r="O63" s="28"/>
      <c r="P63" s="30"/>
      <c r="Q63" s="30"/>
      <c r="R63" s="30"/>
      <c r="S63" s="30"/>
      <c r="T63" s="30"/>
    </row>
    <row r="64" s="2" customFormat="1" ht="24" spans="1:20">
      <c r="A64" s="24">
        <v>59</v>
      </c>
      <c r="B64" s="25" t="s">
        <v>140</v>
      </c>
      <c r="C64" s="26" t="s">
        <v>130</v>
      </c>
      <c r="D64" s="18" t="s">
        <v>141</v>
      </c>
      <c r="E64" s="25" t="s">
        <v>19</v>
      </c>
      <c r="F64" s="25" t="s">
        <v>20</v>
      </c>
      <c r="G64" s="27">
        <v>123.7</v>
      </c>
      <c r="H64" s="28">
        <v>74.03</v>
      </c>
      <c r="I64" s="27">
        <f t="shared" si="13"/>
        <v>82.4666666666667</v>
      </c>
      <c r="J64" s="27">
        <f t="shared" si="14"/>
        <v>32.9866666666667</v>
      </c>
      <c r="K64" s="27">
        <f t="shared" si="10"/>
        <v>44.418</v>
      </c>
      <c r="L64" s="21">
        <f t="shared" si="8"/>
        <v>77.4046666666667</v>
      </c>
      <c r="M64" s="28">
        <f t="shared" si="15"/>
        <v>6</v>
      </c>
      <c r="N64" s="29" t="s">
        <v>24</v>
      </c>
      <c r="O64" s="28"/>
      <c r="P64" s="30"/>
      <c r="Q64" s="30"/>
      <c r="R64" s="30"/>
      <c r="S64" s="30"/>
      <c r="T64" s="30"/>
    </row>
    <row r="65" s="2" customFormat="1" ht="24" spans="1:20">
      <c r="A65" s="24">
        <v>60</v>
      </c>
      <c r="B65" s="25" t="s">
        <v>142</v>
      </c>
      <c r="C65" s="26" t="s">
        <v>130</v>
      </c>
      <c r="D65" s="18" t="s">
        <v>143</v>
      </c>
      <c r="E65" s="25" t="s">
        <v>19</v>
      </c>
      <c r="F65" s="25" t="s">
        <v>20</v>
      </c>
      <c r="G65" s="27">
        <v>122.3</v>
      </c>
      <c r="H65" s="28">
        <v>72.87</v>
      </c>
      <c r="I65" s="27">
        <f t="shared" si="13"/>
        <v>81.5333333333333</v>
      </c>
      <c r="J65" s="27">
        <f t="shared" si="14"/>
        <v>32.6133333333333</v>
      </c>
      <c r="K65" s="27">
        <f t="shared" si="10"/>
        <v>43.722</v>
      </c>
      <c r="L65" s="21">
        <f t="shared" si="8"/>
        <v>76.3353333333333</v>
      </c>
      <c r="M65" s="28">
        <f t="shared" si="15"/>
        <v>7</v>
      </c>
      <c r="N65" s="29" t="s">
        <v>24</v>
      </c>
      <c r="O65" s="28"/>
      <c r="P65" s="30"/>
      <c r="Q65" s="30"/>
      <c r="R65" s="30"/>
      <c r="S65" s="30"/>
      <c r="T65" s="30"/>
    </row>
    <row r="66" s="2" customFormat="1" ht="24" spans="1:20">
      <c r="A66" s="24">
        <v>61</v>
      </c>
      <c r="B66" s="25" t="s">
        <v>144</v>
      </c>
      <c r="C66" s="26" t="s">
        <v>130</v>
      </c>
      <c r="D66" s="18" t="s">
        <v>145</v>
      </c>
      <c r="E66" s="25" t="s">
        <v>19</v>
      </c>
      <c r="F66" s="25" t="s">
        <v>20</v>
      </c>
      <c r="G66" s="27">
        <v>119.9</v>
      </c>
      <c r="H66" s="28">
        <v>76.63</v>
      </c>
      <c r="I66" s="27">
        <f t="shared" si="13"/>
        <v>79.9333333333333</v>
      </c>
      <c r="J66" s="27">
        <f t="shared" si="14"/>
        <v>31.9733333333333</v>
      </c>
      <c r="K66" s="27">
        <f t="shared" si="10"/>
        <v>45.978</v>
      </c>
      <c r="L66" s="21">
        <f t="shared" si="8"/>
        <v>77.9513333333333</v>
      </c>
      <c r="M66" s="28">
        <f t="shared" si="15"/>
        <v>5</v>
      </c>
      <c r="N66" s="29" t="s">
        <v>24</v>
      </c>
      <c r="O66" s="28"/>
      <c r="P66" s="30"/>
      <c r="Q66" s="30"/>
      <c r="R66" s="30"/>
      <c r="S66" s="30"/>
      <c r="T66" s="30"/>
    </row>
    <row r="67" s="2" customFormat="1" ht="24" spans="1:20">
      <c r="A67" s="24">
        <v>62</v>
      </c>
      <c r="B67" s="25" t="s">
        <v>146</v>
      </c>
      <c r="C67" s="26" t="s">
        <v>130</v>
      </c>
      <c r="D67" s="18" t="s">
        <v>147</v>
      </c>
      <c r="E67" s="25" t="s">
        <v>19</v>
      </c>
      <c r="F67" s="25" t="s">
        <v>20</v>
      </c>
      <c r="G67" s="27">
        <v>119.7</v>
      </c>
      <c r="H67" s="28">
        <v>82.13</v>
      </c>
      <c r="I67" s="27">
        <f t="shared" si="13"/>
        <v>79.8</v>
      </c>
      <c r="J67" s="27">
        <f t="shared" si="14"/>
        <v>31.92</v>
      </c>
      <c r="K67" s="27">
        <f t="shared" si="10"/>
        <v>49.278</v>
      </c>
      <c r="L67" s="21">
        <f t="shared" si="8"/>
        <v>81.198</v>
      </c>
      <c r="M67" s="28">
        <f t="shared" si="15"/>
        <v>1</v>
      </c>
      <c r="N67" s="29" t="s">
        <v>24</v>
      </c>
      <c r="O67" s="28"/>
      <c r="P67" s="30"/>
      <c r="Q67" s="30"/>
      <c r="R67" s="30"/>
      <c r="S67" s="30"/>
      <c r="T67" s="30"/>
    </row>
    <row r="68" s="2" customFormat="1" ht="24" spans="1:20">
      <c r="A68" s="24">
        <v>63</v>
      </c>
      <c r="B68" s="25" t="s">
        <v>148</v>
      </c>
      <c r="C68" s="26" t="s">
        <v>130</v>
      </c>
      <c r="D68" s="18" t="s">
        <v>149</v>
      </c>
      <c r="E68" s="25" t="s">
        <v>19</v>
      </c>
      <c r="F68" s="25" t="s">
        <v>20</v>
      </c>
      <c r="G68" s="27">
        <v>118.3</v>
      </c>
      <c r="H68" s="28">
        <v>69.2</v>
      </c>
      <c r="I68" s="27">
        <f t="shared" si="13"/>
        <v>78.8666666666667</v>
      </c>
      <c r="J68" s="27">
        <f t="shared" si="14"/>
        <v>31.5466666666667</v>
      </c>
      <c r="K68" s="27">
        <f t="shared" si="10"/>
        <v>41.52</v>
      </c>
      <c r="L68" s="21">
        <f t="shared" si="8"/>
        <v>73.0666666666667</v>
      </c>
      <c r="M68" s="28">
        <f t="shared" si="15"/>
        <v>14</v>
      </c>
      <c r="N68" s="29"/>
      <c r="O68" s="28"/>
      <c r="P68" s="30"/>
      <c r="Q68" s="30"/>
      <c r="R68" s="30"/>
      <c r="S68" s="30"/>
      <c r="T68" s="30"/>
    </row>
    <row r="69" s="2" customFormat="1" ht="24" spans="1:20">
      <c r="A69" s="24">
        <v>64</v>
      </c>
      <c r="B69" s="25" t="s">
        <v>150</v>
      </c>
      <c r="C69" s="26" t="s">
        <v>130</v>
      </c>
      <c r="D69" s="18" t="s">
        <v>151</v>
      </c>
      <c r="E69" s="25" t="s">
        <v>19</v>
      </c>
      <c r="F69" s="25" t="s">
        <v>20</v>
      </c>
      <c r="G69" s="27">
        <v>118.2</v>
      </c>
      <c r="H69" s="28">
        <v>72.83</v>
      </c>
      <c r="I69" s="27">
        <f t="shared" si="13"/>
        <v>78.8</v>
      </c>
      <c r="J69" s="27">
        <f t="shared" si="14"/>
        <v>31.52</v>
      </c>
      <c r="K69" s="27">
        <f t="shared" ref="K69:K105" si="16">H69*0.6</f>
        <v>43.698</v>
      </c>
      <c r="L69" s="21">
        <f t="shared" ref="L69:L114" si="17">J69+K69</f>
        <v>75.218</v>
      </c>
      <c r="M69" s="28">
        <f t="shared" si="15"/>
        <v>8</v>
      </c>
      <c r="N69" s="29" t="s">
        <v>24</v>
      </c>
      <c r="O69" s="28"/>
      <c r="P69" s="30"/>
      <c r="Q69" s="30"/>
      <c r="R69" s="30"/>
      <c r="S69" s="30"/>
      <c r="T69" s="30"/>
    </row>
    <row r="70" s="2" customFormat="1" ht="24" spans="1:20">
      <c r="A70" s="24">
        <v>65</v>
      </c>
      <c r="B70" s="25" t="s">
        <v>152</v>
      </c>
      <c r="C70" s="26" t="s">
        <v>130</v>
      </c>
      <c r="D70" s="18" t="s">
        <v>153</v>
      </c>
      <c r="E70" s="25" t="s">
        <v>19</v>
      </c>
      <c r="F70" s="25" t="s">
        <v>20</v>
      </c>
      <c r="G70" s="27">
        <v>117.8</v>
      </c>
      <c r="H70" s="28">
        <v>67.87</v>
      </c>
      <c r="I70" s="27">
        <f t="shared" si="13"/>
        <v>78.5333333333333</v>
      </c>
      <c r="J70" s="27">
        <f t="shared" si="14"/>
        <v>31.4133333333333</v>
      </c>
      <c r="K70" s="27">
        <f t="shared" si="16"/>
        <v>40.722</v>
      </c>
      <c r="L70" s="21">
        <f t="shared" si="17"/>
        <v>72.1353333333333</v>
      </c>
      <c r="M70" s="28">
        <f t="shared" si="15"/>
        <v>16</v>
      </c>
      <c r="N70" s="29"/>
      <c r="O70" s="28"/>
      <c r="P70" s="30"/>
      <c r="Q70" s="30"/>
      <c r="R70" s="30"/>
      <c r="S70" s="30"/>
      <c r="T70" s="30"/>
    </row>
    <row r="71" s="2" customFormat="1" ht="24" spans="1:20">
      <c r="A71" s="24">
        <v>66</v>
      </c>
      <c r="B71" s="25" t="s">
        <v>154</v>
      </c>
      <c r="C71" s="26" t="s">
        <v>130</v>
      </c>
      <c r="D71" s="18" t="s">
        <v>155</v>
      </c>
      <c r="E71" s="25" t="s">
        <v>19</v>
      </c>
      <c r="F71" s="25" t="s">
        <v>20</v>
      </c>
      <c r="G71" s="27">
        <v>116.1</v>
      </c>
      <c r="H71" s="28">
        <v>70.63</v>
      </c>
      <c r="I71" s="27">
        <f t="shared" si="13"/>
        <v>77.4</v>
      </c>
      <c r="J71" s="27">
        <f t="shared" si="14"/>
        <v>30.96</v>
      </c>
      <c r="K71" s="27">
        <f t="shared" si="16"/>
        <v>42.378</v>
      </c>
      <c r="L71" s="21">
        <f t="shared" si="17"/>
        <v>73.338</v>
      </c>
      <c r="M71" s="28">
        <f t="shared" si="15"/>
        <v>13</v>
      </c>
      <c r="N71" s="29"/>
      <c r="O71" s="28"/>
      <c r="P71" s="30"/>
      <c r="Q71" s="30"/>
      <c r="R71" s="30"/>
      <c r="S71" s="30"/>
      <c r="T71" s="30"/>
    </row>
    <row r="72" s="2" customFormat="1" ht="24" spans="1:20">
      <c r="A72" s="24">
        <v>67</v>
      </c>
      <c r="B72" s="25" t="s">
        <v>156</v>
      </c>
      <c r="C72" s="26" t="s">
        <v>130</v>
      </c>
      <c r="D72" s="18" t="s">
        <v>157</v>
      </c>
      <c r="E72" s="25" t="s">
        <v>19</v>
      </c>
      <c r="F72" s="25" t="s">
        <v>20</v>
      </c>
      <c r="G72" s="27">
        <v>113.9</v>
      </c>
      <c r="H72" s="28">
        <v>71.97</v>
      </c>
      <c r="I72" s="27">
        <f t="shared" si="13"/>
        <v>75.9333333333333</v>
      </c>
      <c r="J72" s="27">
        <f t="shared" si="14"/>
        <v>30.3733333333333</v>
      </c>
      <c r="K72" s="27">
        <f t="shared" si="16"/>
        <v>43.182</v>
      </c>
      <c r="L72" s="21">
        <f t="shared" si="17"/>
        <v>73.5553333333333</v>
      </c>
      <c r="M72" s="28">
        <f t="shared" si="15"/>
        <v>12</v>
      </c>
      <c r="N72" s="29"/>
      <c r="O72" s="28"/>
      <c r="P72" s="30"/>
      <c r="Q72" s="30"/>
      <c r="R72" s="30"/>
      <c r="S72" s="30"/>
      <c r="T72" s="30"/>
    </row>
    <row r="73" s="2" customFormat="1" ht="24" spans="1:20">
      <c r="A73" s="24">
        <v>68</v>
      </c>
      <c r="B73" s="25" t="s">
        <v>158</v>
      </c>
      <c r="C73" s="26" t="s">
        <v>130</v>
      </c>
      <c r="D73" s="18" t="s">
        <v>159</v>
      </c>
      <c r="E73" s="25" t="s">
        <v>19</v>
      </c>
      <c r="F73" s="25" t="s">
        <v>20</v>
      </c>
      <c r="G73" s="27">
        <v>113.9</v>
      </c>
      <c r="H73" s="28">
        <v>73.37</v>
      </c>
      <c r="I73" s="27">
        <f t="shared" si="13"/>
        <v>75.9333333333333</v>
      </c>
      <c r="J73" s="27">
        <f t="shared" si="14"/>
        <v>30.3733333333333</v>
      </c>
      <c r="K73" s="27">
        <f t="shared" si="16"/>
        <v>44.022</v>
      </c>
      <c r="L73" s="21">
        <f t="shared" si="17"/>
        <v>74.3953333333333</v>
      </c>
      <c r="M73" s="28">
        <f t="shared" si="15"/>
        <v>10</v>
      </c>
      <c r="N73" s="29"/>
      <c r="O73" s="28"/>
      <c r="P73" s="30"/>
      <c r="Q73" s="30"/>
      <c r="R73" s="30"/>
      <c r="S73" s="30"/>
      <c r="T73" s="30"/>
    </row>
    <row r="74" s="2" customFormat="1" ht="24" spans="1:20">
      <c r="A74" s="24">
        <v>69</v>
      </c>
      <c r="B74" s="25" t="s">
        <v>160</v>
      </c>
      <c r="C74" s="26" t="s">
        <v>130</v>
      </c>
      <c r="D74" s="18" t="s">
        <v>161</v>
      </c>
      <c r="E74" s="25" t="s">
        <v>19</v>
      </c>
      <c r="F74" s="25" t="s">
        <v>20</v>
      </c>
      <c r="G74" s="27">
        <v>113.3</v>
      </c>
      <c r="H74" s="28">
        <v>68.1</v>
      </c>
      <c r="I74" s="27">
        <f t="shared" si="13"/>
        <v>75.5333333333333</v>
      </c>
      <c r="J74" s="27">
        <f t="shared" si="14"/>
        <v>30.2133333333333</v>
      </c>
      <c r="K74" s="27">
        <f t="shared" si="16"/>
        <v>40.86</v>
      </c>
      <c r="L74" s="21">
        <f t="shared" si="17"/>
        <v>71.0733333333333</v>
      </c>
      <c r="M74" s="28">
        <f t="shared" si="15"/>
        <v>18</v>
      </c>
      <c r="N74" s="29"/>
      <c r="O74" s="28"/>
      <c r="P74" s="30"/>
      <c r="Q74" s="30"/>
      <c r="R74" s="30"/>
      <c r="S74" s="30"/>
      <c r="T74" s="30"/>
    </row>
    <row r="75" s="2" customFormat="1" ht="24" spans="1:20">
      <c r="A75" s="24">
        <v>70</v>
      </c>
      <c r="B75" s="25" t="s">
        <v>162</v>
      </c>
      <c r="C75" s="26" t="s">
        <v>130</v>
      </c>
      <c r="D75" s="18" t="s">
        <v>163</v>
      </c>
      <c r="E75" s="25" t="s">
        <v>19</v>
      </c>
      <c r="F75" s="25" t="s">
        <v>20</v>
      </c>
      <c r="G75" s="27">
        <v>113.2</v>
      </c>
      <c r="H75" s="28">
        <v>72.47</v>
      </c>
      <c r="I75" s="27">
        <f t="shared" si="13"/>
        <v>75.4666666666667</v>
      </c>
      <c r="J75" s="27">
        <f t="shared" si="14"/>
        <v>30.1866666666667</v>
      </c>
      <c r="K75" s="27">
        <f t="shared" si="16"/>
        <v>43.482</v>
      </c>
      <c r="L75" s="21">
        <f t="shared" si="17"/>
        <v>73.6686666666667</v>
      </c>
      <c r="M75" s="28">
        <f t="shared" si="15"/>
        <v>11</v>
      </c>
      <c r="N75" s="29"/>
      <c r="O75" s="28"/>
      <c r="P75" s="30"/>
      <c r="Q75" s="30"/>
      <c r="R75" s="30"/>
      <c r="S75" s="30"/>
      <c r="T75" s="30"/>
    </row>
    <row r="76" s="2" customFormat="1" ht="24" spans="1:20">
      <c r="A76" s="24">
        <v>71</v>
      </c>
      <c r="B76" s="25" t="s">
        <v>164</v>
      </c>
      <c r="C76" s="26" t="s">
        <v>130</v>
      </c>
      <c r="D76" s="18" t="s">
        <v>165</v>
      </c>
      <c r="E76" s="25" t="s">
        <v>19</v>
      </c>
      <c r="F76" s="25" t="s">
        <v>20</v>
      </c>
      <c r="G76" s="27">
        <v>113.2</v>
      </c>
      <c r="H76" s="28">
        <v>68.67</v>
      </c>
      <c r="I76" s="27">
        <f t="shared" si="13"/>
        <v>75.4666666666667</v>
      </c>
      <c r="J76" s="27">
        <f t="shared" si="14"/>
        <v>30.1866666666667</v>
      </c>
      <c r="K76" s="27">
        <f t="shared" si="16"/>
        <v>41.202</v>
      </c>
      <c r="L76" s="21">
        <f t="shared" si="17"/>
        <v>71.3886666666667</v>
      </c>
      <c r="M76" s="28">
        <f t="shared" si="15"/>
        <v>17</v>
      </c>
      <c r="N76" s="29"/>
      <c r="O76" s="28"/>
      <c r="P76" s="30"/>
      <c r="Q76" s="30"/>
      <c r="R76" s="30"/>
      <c r="S76" s="30"/>
      <c r="T76" s="30"/>
    </row>
    <row r="77" s="3" customFormat="1" spans="1:20">
      <c r="A77" s="24"/>
      <c r="B77" s="25"/>
      <c r="C77" s="26"/>
      <c r="D77" s="26"/>
      <c r="E77" s="25"/>
      <c r="F77" s="25"/>
      <c r="G77" s="27"/>
      <c r="H77" s="28"/>
      <c r="I77" s="27"/>
      <c r="J77" s="27"/>
      <c r="K77" s="27"/>
      <c r="L77" s="21"/>
      <c r="M77" s="28"/>
      <c r="N77" s="29"/>
      <c r="O77" s="28"/>
      <c r="P77" s="32"/>
      <c r="Q77" s="32"/>
      <c r="R77" s="32"/>
      <c r="S77" s="32"/>
      <c r="T77" s="32"/>
    </row>
    <row r="78" s="4" customFormat="1" ht="24" spans="1:20">
      <c r="A78" s="24">
        <v>72</v>
      </c>
      <c r="B78" s="25" t="s">
        <v>166</v>
      </c>
      <c r="C78" s="26" t="s">
        <v>167</v>
      </c>
      <c r="D78" s="18" t="s">
        <v>168</v>
      </c>
      <c r="E78" s="25" t="s">
        <v>19</v>
      </c>
      <c r="F78" s="25" t="s">
        <v>20</v>
      </c>
      <c r="G78" s="27">
        <v>126.1</v>
      </c>
      <c r="H78" s="28">
        <v>79</v>
      </c>
      <c r="I78" s="27">
        <f>G78/150*100</f>
        <v>84.0666666666667</v>
      </c>
      <c r="J78" s="27">
        <f>I78*0.4</f>
        <v>33.6266666666667</v>
      </c>
      <c r="K78" s="27">
        <f t="shared" si="16"/>
        <v>47.4</v>
      </c>
      <c r="L78" s="21">
        <f t="shared" si="17"/>
        <v>81.0266666666667</v>
      </c>
      <c r="M78" s="28">
        <f>RANK(L78,L$78:L$92,0)</f>
        <v>2</v>
      </c>
      <c r="N78" s="29" t="s">
        <v>24</v>
      </c>
      <c r="O78" s="28"/>
      <c r="P78" s="33"/>
      <c r="Q78" s="33"/>
      <c r="R78" s="33"/>
      <c r="S78" s="33"/>
      <c r="T78" s="33"/>
    </row>
    <row r="79" s="2" customFormat="1" ht="24" spans="1:20">
      <c r="A79" s="24">
        <v>73</v>
      </c>
      <c r="B79" s="25" t="s">
        <v>169</v>
      </c>
      <c r="C79" s="26" t="s">
        <v>167</v>
      </c>
      <c r="D79" s="18" t="s">
        <v>170</v>
      </c>
      <c r="E79" s="25" t="s">
        <v>19</v>
      </c>
      <c r="F79" s="25" t="s">
        <v>20</v>
      </c>
      <c r="G79" s="27">
        <v>125.3</v>
      </c>
      <c r="H79" s="28">
        <v>76</v>
      </c>
      <c r="I79" s="27">
        <f>G79/150*100</f>
        <v>83.5333333333333</v>
      </c>
      <c r="J79" s="27">
        <f t="shared" ref="J79:J92" si="18">I79*0.4</f>
        <v>33.4133333333333</v>
      </c>
      <c r="K79" s="27">
        <f t="shared" si="16"/>
        <v>45.6</v>
      </c>
      <c r="L79" s="21">
        <f t="shared" si="17"/>
        <v>79.0133333333333</v>
      </c>
      <c r="M79" s="28">
        <f t="shared" ref="M79:M92" si="19">RANK(L79,L$78:L$92,0)</f>
        <v>6</v>
      </c>
      <c r="N79" s="29" t="s">
        <v>24</v>
      </c>
      <c r="O79" s="28"/>
      <c r="P79" s="30"/>
      <c r="Q79" s="30"/>
      <c r="R79" s="30"/>
      <c r="S79" s="30"/>
      <c r="T79" s="30"/>
    </row>
    <row r="80" s="2" customFormat="1" ht="24" spans="1:20">
      <c r="A80" s="24">
        <v>74</v>
      </c>
      <c r="B80" s="25" t="s">
        <v>171</v>
      </c>
      <c r="C80" s="26" t="s">
        <v>167</v>
      </c>
      <c r="D80" s="18" t="s">
        <v>172</v>
      </c>
      <c r="E80" s="25" t="s">
        <v>19</v>
      </c>
      <c r="F80" s="25" t="s">
        <v>20</v>
      </c>
      <c r="G80" s="27">
        <v>124.1</v>
      </c>
      <c r="H80" s="28">
        <v>77.4</v>
      </c>
      <c r="I80" s="27">
        <f t="shared" ref="I80:I92" si="20">G80/150*100</f>
        <v>82.7333333333333</v>
      </c>
      <c r="J80" s="27">
        <f t="shared" si="18"/>
        <v>33.0933333333333</v>
      </c>
      <c r="K80" s="27">
        <f t="shared" si="16"/>
        <v>46.44</v>
      </c>
      <c r="L80" s="21">
        <f t="shared" si="17"/>
        <v>79.5333333333333</v>
      </c>
      <c r="M80" s="28">
        <f t="shared" si="19"/>
        <v>5</v>
      </c>
      <c r="N80" s="29" t="s">
        <v>24</v>
      </c>
      <c r="O80" s="28"/>
      <c r="P80" s="30"/>
      <c r="Q80" s="30"/>
      <c r="R80" s="30"/>
      <c r="S80" s="30"/>
      <c r="T80" s="30"/>
    </row>
    <row r="81" s="2" customFormat="1" ht="24" spans="1:20">
      <c r="A81" s="24">
        <v>75</v>
      </c>
      <c r="B81" s="25" t="s">
        <v>173</v>
      </c>
      <c r="C81" s="26" t="s">
        <v>167</v>
      </c>
      <c r="D81" s="18" t="s">
        <v>174</v>
      </c>
      <c r="E81" s="25" t="s">
        <v>19</v>
      </c>
      <c r="F81" s="25" t="s">
        <v>20</v>
      </c>
      <c r="G81" s="27">
        <v>123.5</v>
      </c>
      <c r="H81" s="28">
        <v>74</v>
      </c>
      <c r="I81" s="27">
        <f t="shared" si="20"/>
        <v>82.3333333333333</v>
      </c>
      <c r="J81" s="27">
        <f t="shared" si="18"/>
        <v>32.9333333333333</v>
      </c>
      <c r="K81" s="27">
        <f t="shared" si="16"/>
        <v>44.4</v>
      </c>
      <c r="L81" s="21">
        <f t="shared" si="17"/>
        <v>77.3333333333333</v>
      </c>
      <c r="M81" s="28">
        <f t="shared" si="19"/>
        <v>8</v>
      </c>
      <c r="N81" s="29" t="s">
        <v>24</v>
      </c>
      <c r="O81" s="28"/>
      <c r="P81" s="30"/>
      <c r="Q81" s="30"/>
      <c r="R81" s="30"/>
      <c r="S81" s="30"/>
      <c r="T81" s="30"/>
    </row>
    <row r="82" s="2" customFormat="1" ht="24" spans="1:20">
      <c r="A82" s="24">
        <v>76</v>
      </c>
      <c r="B82" s="25" t="s">
        <v>175</v>
      </c>
      <c r="C82" s="26" t="s">
        <v>167</v>
      </c>
      <c r="D82" s="18" t="s">
        <v>176</v>
      </c>
      <c r="E82" s="25" t="s">
        <v>19</v>
      </c>
      <c r="F82" s="25" t="s">
        <v>20</v>
      </c>
      <c r="G82" s="27">
        <v>121.3</v>
      </c>
      <c r="H82" s="28">
        <v>78.87</v>
      </c>
      <c r="I82" s="27">
        <f t="shared" si="20"/>
        <v>80.8666666666667</v>
      </c>
      <c r="J82" s="27">
        <f t="shared" si="18"/>
        <v>32.3466666666667</v>
      </c>
      <c r="K82" s="27">
        <f t="shared" si="16"/>
        <v>47.322</v>
      </c>
      <c r="L82" s="21">
        <f t="shared" si="17"/>
        <v>79.6686666666667</v>
      </c>
      <c r="M82" s="28">
        <f t="shared" si="19"/>
        <v>4</v>
      </c>
      <c r="N82" s="29" t="s">
        <v>24</v>
      </c>
      <c r="O82" s="28"/>
      <c r="P82" s="30"/>
      <c r="Q82" s="30"/>
      <c r="R82" s="30"/>
      <c r="S82" s="30"/>
      <c r="T82" s="30"/>
    </row>
    <row r="83" s="2" customFormat="1" ht="24" spans="1:20">
      <c r="A83" s="24">
        <v>77</v>
      </c>
      <c r="B83" s="25" t="s">
        <v>177</v>
      </c>
      <c r="C83" s="26" t="s">
        <v>167</v>
      </c>
      <c r="D83" s="18" t="s">
        <v>178</v>
      </c>
      <c r="E83" s="25" t="s">
        <v>19</v>
      </c>
      <c r="F83" s="25" t="s">
        <v>20</v>
      </c>
      <c r="G83" s="27">
        <v>121.3</v>
      </c>
      <c r="H83" s="28">
        <v>80.5</v>
      </c>
      <c r="I83" s="27">
        <f t="shared" si="20"/>
        <v>80.8666666666667</v>
      </c>
      <c r="J83" s="27">
        <f t="shared" si="18"/>
        <v>32.3466666666667</v>
      </c>
      <c r="K83" s="27">
        <f t="shared" si="16"/>
        <v>48.3</v>
      </c>
      <c r="L83" s="21">
        <f t="shared" si="17"/>
        <v>80.6466666666667</v>
      </c>
      <c r="M83" s="28">
        <f t="shared" si="19"/>
        <v>3</v>
      </c>
      <c r="N83" s="29" t="s">
        <v>24</v>
      </c>
      <c r="O83" s="28"/>
      <c r="P83" s="30"/>
      <c r="Q83" s="30"/>
      <c r="R83" s="30"/>
      <c r="S83" s="30"/>
      <c r="T83" s="30"/>
    </row>
    <row r="84" s="2" customFormat="1" ht="24" spans="1:20">
      <c r="A84" s="24">
        <v>78</v>
      </c>
      <c r="B84" s="25" t="s">
        <v>179</v>
      </c>
      <c r="C84" s="26" t="s">
        <v>167</v>
      </c>
      <c r="D84" s="18" t="s">
        <v>180</v>
      </c>
      <c r="E84" s="25" t="s">
        <v>19</v>
      </c>
      <c r="F84" s="25" t="s">
        <v>20</v>
      </c>
      <c r="G84" s="27">
        <v>120.8</v>
      </c>
      <c r="H84" s="28">
        <v>83</v>
      </c>
      <c r="I84" s="27">
        <f t="shared" si="20"/>
        <v>80.5333333333333</v>
      </c>
      <c r="J84" s="27">
        <f t="shared" si="18"/>
        <v>32.2133333333333</v>
      </c>
      <c r="K84" s="27">
        <f t="shared" si="16"/>
        <v>49.8</v>
      </c>
      <c r="L84" s="21">
        <f t="shared" si="17"/>
        <v>82.0133333333333</v>
      </c>
      <c r="M84" s="28">
        <f t="shared" si="19"/>
        <v>1</v>
      </c>
      <c r="N84" s="29" t="s">
        <v>24</v>
      </c>
      <c r="O84" s="28"/>
      <c r="P84" s="30"/>
      <c r="Q84" s="30"/>
      <c r="R84" s="30"/>
      <c r="S84" s="30"/>
      <c r="T84" s="30"/>
    </row>
    <row r="85" s="2" customFormat="1" ht="24" spans="1:20">
      <c r="A85" s="24">
        <v>79</v>
      </c>
      <c r="B85" s="25" t="s">
        <v>181</v>
      </c>
      <c r="C85" s="26" t="s">
        <v>167</v>
      </c>
      <c r="D85" s="18" t="s">
        <v>182</v>
      </c>
      <c r="E85" s="25" t="s">
        <v>19</v>
      </c>
      <c r="F85" s="25" t="s">
        <v>20</v>
      </c>
      <c r="G85" s="27">
        <v>119.8</v>
      </c>
      <c r="H85" s="28">
        <v>72.97</v>
      </c>
      <c r="I85" s="27">
        <f t="shared" si="20"/>
        <v>79.8666666666667</v>
      </c>
      <c r="J85" s="27">
        <f t="shared" si="18"/>
        <v>31.9466666666667</v>
      </c>
      <c r="K85" s="27">
        <f t="shared" si="16"/>
        <v>43.782</v>
      </c>
      <c r="L85" s="21">
        <f t="shared" si="17"/>
        <v>75.7286666666667</v>
      </c>
      <c r="M85" s="28">
        <f t="shared" si="19"/>
        <v>11</v>
      </c>
      <c r="N85" s="29"/>
      <c r="O85" s="28"/>
      <c r="P85" s="30"/>
      <c r="Q85" s="30"/>
      <c r="R85" s="30"/>
      <c r="S85" s="30"/>
      <c r="T85" s="30"/>
    </row>
    <row r="86" s="2" customFormat="1" ht="24" spans="1:20">
      <c r="A86" s="24">
        <v>80</v>
      </c>
      <c r="B86" s="25" t="s">
        <v>183</v>
      </c>
      <c r="C86" s="26" t="s">
        <v>167</v>
      </c>
      <c r="D86" s="18" t="s">
        <v>184</v>
      </c>
      <c r="E86" s="25" t="s">
        <v>19</v>
      </c>
      <c r="F86" s="25" t="s">
        <v>20</v>
      </c>
      <c r="G86" s="27">
        <v>117.9</v>
      </c>
      <c r="H86" s="28">
        <v>77</v>
      </c>
      <c r="I86" s="27">
        <f t="shared" si="20"/>
        <v>78.6</v>
      </c>
      <c r="J86" s="27">
        <f t="shared" si="18"/>
        <v>31.44</v>
      </c>
      <c r="K86" s="27">
        <f t="shared" si="16"/>
        <v>46.2</v>
      </c>
      <c r="L86" s="21">
        <f t="shared" si="17"/>
        <v>77.64</v>
      </c>
      <c r="M86" s="28">
        <f t="shared" si="19"/>
        <v>7</v>
      </c>
      <c r="N86" s="29" t="s">
        <v>24</v>
      </c>
      <c r="O86" s="28"/>
      <c r="P86" s="30"/>
      <c r="Q86" s="30"/>
      <c r="R86" s="30"/>
      <c r="S86" s="30"/>
      <c r="T86" s="30"/>
    </row>
    <row r="87" s="2" customFormat="1" ht="24" spans="1:20">
      <c r="A87" s="24">
        <v>81</v>
      </c>
      <c r="B87" s="25" t="s">
        <v>185</v>
      </c>
      <c r="C87" s="26" t="s">
        <v>167</v>
      </c>
      <c r="D87" s="18" t="s">
        <v>186</v>
      </c>
      <c r="E87" s="25" t="s">
        <v>19</v>
      </c>
      <c r="F87" s="25" t="s">
        <v>20</v>
      </c>
      <c r="G87" s="27">
        <v>115.4</v>
      </c>
      <c r="H87" s="28">
        <v>60.1</v>
      </c>
      <c r="I87" s="27">
        <f t="shared" si="20"/>
        <v>76.9333333333333</v>
      </c>
      <c r="J87" s="27">
        <f t="shared" si="18"/>
        <v>30.7733333333333</v>
      </c>
      <c r="K87" s="27">
        <f t="shared" si="16"/>
        <v>36.06</v>
      </c>
      <c r="L87" s="21">
        <f t="shared" si="17"/>
        <v>66.8333333333333</v>
      </c>
      <c r="M87" s="28">
        <f t="shared" si="19"/>
        <v>15</v>
      </c>
      <c r="N87" s="29"/>
      <c r="O87" s="28"/>
      <c r="P87" s="30"/>
      <c r="Q87" s="30"/>
      <c r="R87" s="30"/>
      <c r="S87" s="30"/>
      <c r="T87" s="30"/>
    </row>
    <row r="88" s="2" customFormat="1" ht="24" spans="1:20">
      <c r="A88" s="24">
        <v>82</v>
      </c>
      <c r="B88" s="25" t="s">
        <v>187</v>
      </c>
      <c r="C88" s="26" t="s">
        <v>167</v>
      </c>
      <c r="D88" s="18" t="s">
        <v>188</v>
      </c>
      <c r="E88" s="25" t="s">
        <v>19</v>
      </c>
      <c r="F88" s="25" t="s">
        <v>20</v>
      </c>
      <c r="G88" s="27">
        <v>114.3</v>
      </c>
      <c r="H88" s="28">
        <v>74.33</v>
      </c>
      <c r="I88" s="27">
        <f t="shared" si="20"/>
        <v>76.2</v>
      </c>
      <c r="J88" s="27">
        <f t="shared" si="18"/>
        <v>30.48</v>
      </c>
      <c r="K88" s="27">
        <f t="shared" si="16"/>
        <v>44.598</v>
      </c>
      <c r="L88" s="21">
        <f t="shared" si="17"/>
        <v>75.078</v>
      </c>
      <c r="M88" s="28">
        <f t="shared" si="19"/>
        <v>13</v>
      </c>
      <c r="N88" s="29"/>
      <c r="O88" s="28"/>
      <c r="P88" s="30"/>
      <c r="Q88" s="30"/>
      <c r="R88" s="30"/>
      <c r="S88" s="30"/>
      <c r="T88" s="30"/>
    </row>
    <row r="89" s="2" customFormat="1" ht="24" spans="1:20">
      <c r="A89" s="24">
        <v>83</v>
      </c>
      <c r="B89" s="25" t="s">
        <v>189</v>
      </c>
      <c r="C89" s="26" t="s">
        <v>167</v>
      </c>
      <c r="D89" s="18" t="s">
        <v>190</v>
      </c>
      <c r="E89" s="25" t="s">
        <v>19</v>
      </c>
      <c r="F89" s="25" t="s">
        <v>20</v>
      </c>
      <c r="G89" s="27">
        <v>114.3</v>
      </c>
      <c r="H89" s="28">
        <v>75.93</v>
      </c>
      <c r="I89" s="27">
        <f t="shared" si="20"/>
        <v>76.2</v>
      </c>
      <c r="J89" s="27">
        <f t="shared" si="18"/>
        <v>30.48</v>
      </c>
      <c r="K89" s="27">
        <f t="shared" si="16"/>
        <v>45.558</v>
      </c>
      <c r="L89" s="21">
        <f t="shared" si="17"/>
        <v>76.038</v>
      </c>
      <c r="M89" s="28">
        <f t="shared" si="19"/>
        <v>10</v>
      </c>
      <c r="N89" s="29"/>
      <c r="O89" s="28"/>
      <c r="P89" s="30"/>
      <c r="Q89" s="30"/>
      <c r="R89" s="30"/>
      <c r="S89" s="30"/>
      <c r="T89" s="30"/>
    </row>
    <row r="90" s="2" customFormat="1" ht="24" spans="1:20">
      <c r="A90" s="24">
        <v>84</v>
      </c>
      <c r="B90" s="25" t="s">
        <v>191</v>
      </c>
      <c r="C90" s="26" t="s">
        <v>167</v>
      </c>
      <c r="D90" s="18" t="s">
        <v>192</v>
      </c>
      <c r="E90" s="25" t="s">
        <v>19</v>
      </c>
      <c r="F90" s="25" t="s">
        <v>20</v>
      </c>
      <c r="G90" s="27">
        <v>112.7</v>
      </c>
      <c r="H90" s="28">
        <v>75.87</v>
      </c>
      <c r="I90" s="27">
        <f t="shared" si="20"/>
        <v>75.1333333333333</v>
      </c>
      <c r="J90" s="27">
        <f t="shared" si="18"/>
        <v>30.0533333333333</v>
      </c>
      <c r="K90" s="27">
        <f t="shared" si="16"/>
        <v>45.522</v>
      </c>
      <c r="L90" s="21">
        <f t="shared" si="17"/>
        <v>75.5753333333333</v>
      </c>
      <c r="M90" s="28">
        <f t="shared" si="19"/>
        <v>12</v>
      </c>
      <c r="N90" s="29"/>
      <c r="O90" s="28"/>
      <c r="P90" s="30"/>
      <c r="Q90" s="30"/>
      <c r="R90" s="30"/>
      <c r="S90" s="30"/>
      <c r="T90" s="30"/>
    </row>
    <row r="91" s="2" customFormat="1" ht="24" spans="1:20">
      <c r="A91" s="24">
        <v>85</v>
      </c>
      <c r="B91" s="25" t="s">
        <v>193</v>
      </c>
      <c r="C91" s="26" t="s">
        <v>167</v>
      </c>
      <c r="D91" s="18" t="s">
        <v>194</v>
      </c>
      <c r="E91" s="25" t="s">
        <v>19</v>
      </c>
      <c r="F91" s="25" t="s">
        <v>20</v>
      </c>
      <c r="G91" s="27">
        <v>110.6</v>
      </c>
      <c r="H91" s="28">
        <v>78.7</v>
      </c>
      <c r="I91" s="27">
        <f t="shared" si="20"/>
        <v>73.7333333333333</v>
      </c>
      <c r="J91" s="27">
        <f t="shared" si="18"/>
        <v>29.4933333333333</v>
      </c>
      <c r="K91" s="27">
        <f t="shared" si="16"/>
        <v>47.22</v>
      </c>
      <c r="L91" s="21">
        <f t="shared" si="17"/>
        <v>76.7133333333333</v>
      </c>
      <c r="M91" s="28">
        <f t="shared" si="19"/>
        <v>9</v>
      </c>
      <c r="N91" s="29"/>
      <c r="O91" s="28"/>
      <c r="P91" s="30"/>
      <c r="Q91" s="30"/>
      <c r="R91" s="30"/>
      <c r="S91" s="30"/>
      <c r="T91" s="30"/>
    </row>
    <row r="92" s="2" customFormat="1" ht="24" spans="1:20">
      <c r="A92" s="24">
        <v>86</v>
      </c>
      <c r="B92" s="25" t="s">
        <v>195</v>
      </c>
      <c r="C92" s="26" t="s">
        <v>167</v>
      </c>
      <c r="D92" s="18" t="s">
        <v>196</v>
      </c>
      <c r="E92" s="25" t="s">
        <v>19</v>
      </c>
      <c r="F92" s="25" t="s">
        <v>20</v>
      </c>
      <c r="G92" s="27">
        <v>106.2</v>
      </c>
      <c r="H92" s="28">
        <v>74.53</v>
      </c>
      <c r="I92" s="27">
        <f t="shared" si="20"/>
        <v>70.8</v>
      </c>
      <c r="J92" s="27">
        <f t="shared" si="18"/>
        <v>28.32</v>
      </c>
      <c r="K92" s="27">
        <f t="shared" si="16"/>
        <v>44.718</v>
      </c>
      <c r="L92" s="21">
        <f t="shared" si="17"/>
        <v>73.038</v>
      </c>
      <c r="M92" s="28">
        <f t="shared" si="19"/>
        <v>14</v>
      </c>
      <c r="N92" s="29"/>
      <c r="O92" s="28"/>
      <c r="P92" s="30"/>
      <c r="Q92" s="30"/>
      <c r="R92" s="30"/>
      <c r="S92" s="30"/>
      <c r="T92" s="30"/>
    </row>
    <row r="93" s="2" customFormat="1" spans="1:20">
      <c r="A93" s="24"/>
      <c r="B93" s="25"/>
      <c r="C93" s="26"/>
      <c r="D93" s="26"/>
      <c r="E93" s="25"/>
      <c r="F93" s="25"/>
      <c r="G93" s="27"/>
      <c r="H93" s="28"/>
      <c r="I93" s="27"/>
      <c r="J93" s="27"/>
      <c r="K93" s="27"/>
      <c r="L93" s="21">
        <f t="shared" si="17"/>
        <v>0</v>
      </c>
      <c r="M93" s="28"/>
      <c r="N93" s="29"/>
      <c r="O93" s="28"/>
      <c r="P93" s="30"/>
      <c r="Q93" s="30"/>
      <c r="R93" s="30"/>
      <c r="S93" s="30"/>
      <c r="T93" s="30"/>
    </row>
    <row r="94" s="2" customFormat="1" ht="24" spans="1:20">
      <c r="A94" s="24">
        <v>87</v>
      </c>
      <c r="B94" s="25" t="s">
        <v>197</v>
      </c>
      <c r="C94" s="26" t="s">
        <v>198</v>
      </c>
      <c r="D94" s="18" t="s">
        <v>199</v>
      </c>
      <c r="E94" s="25" t="s">
        <v>19</v>
      </c>
      <c r="F94" s="25" t="s">
        <v>20</v>
      </c>
      <c r="G94" s="27">
        <v>132.7</v>
      </c>
      <c r="H94" s="28">
        <v>79.6</v>
      </c>
      <c r="I94" s="27">
        <f>G94/150*100</f>
        <v>88.4666666666667</v>
      </c>
      <c r="J94" s="27">
        <f>I94*0.4</f>
        <v>35.3866666666667</v>
      </c>
      <c r="K94" s="27">
        <f t="shared" si="16"/>
        <v>47.76</v>
      </c>
      <c r="L94" s="21">
        <f t="shared" si="17"/>
        <v>83.1466666666667</v>
      </c>
      <c r="M94" s="28">
        <f>RANK(L94,L$94:L$105,0)</f>
        <v>2</v>
      </c>
      <c r="N94" s="29" t="s">
        <v>24</v>
      </c>
      <c r="O94" s="28"/>
      <c r="P94" s="30"/>
      <c r="Q94" s="30"/>
      <c r="R94" s="30"/>
      <c r="S94" s="30"/>
      <c r="T94" s="30"/>
    </row>
    <row r="95" s="2" customFormat="1" ht="24" spans="1:20">
      <c r="A95" s="24">
        <v>88</v>
      </c>
      <c r="B95" s="25" t="s">
        <v>200</v>
      </c>
      <c r="C95" s="26" t="s">
        <v>198</v>
      </c>
      <c r="D95" s="18" t="s">
        <v>201</v>
      </c>
      <c r="E95" s="25" t="s">
        <v>19</v>
      </c>
      <c r="F95" s="25" t="s">
        <v>20</v>
      </c>
      <c r="G95" s="27">
        <v>130.9</v>
      </c>
      <c r="H95" s="28">
        <v>77.53</v>
      </c>
      <c r="I95" s="27">
        <f t="shared" ref="I95:I105" si="21">G95/150*100</f>
        <v>87.2666666666667</v>
      </c>
      <c r="J95" s="27">
        <f t="shared" ref="J95:J105" si="22">I95*0.4</f>
        <v>34.9066666666667</v>
      </c>
      <c r="K95" s="27">
        <f t="shared" si="16"/>
        <v>46.518</v>
      </c>
      <c r="L95" s="21">
        <f t="shared" si="17"/>
        <v>81.4246666666667</v>
      </c>
      <c r="M95" s="28">
        <f t="shared" ref="M95:M105" si="23">RANK(L95,L$94:L$105,0)</f>
        <v>11</v>
      </c>
      <c r="N95" s="29"/>
      <c r="O95" s="28"/>
      <c r="P95" s="30"/>
      <c r="Q95" s="30"/>
      <c r="R95" s="30"/>
      <c r="S95" s="30"/>
      <c r="T95" s="30"/>
    </row>
    <row r="96" s="2" customFormat="1" ht="24" spans="1:20">
      <c r="A96" s="24">
        <v>89</v>
      </c>
      <c r="B96" s="25" t="s">
        <v>202</v>
      </c>
      <c r="C96" s="26" t="s">
        <v>198</v>
      </c>
      <c r="D96" s="18" t="s">
        <v>203</v>
      </c>
      <c r="E96" s="25" t="s">
        <v>19</v>
      </c>
      <c r="F96" s="25" t="s">
        <v>20</v>
      </c>
      <c r="G96" s="27">
        <v>129.2</v>
      </c>
      <c r="H96" s="28">
        <v>80.03</v>
      </c>
      <c r="I96" s="27">
        <f t="shared" si="21"/>
        <v>86.1333333333333</v>
      </c>
      <c r="J96" s="27">
        <f t="shared" si="22"/>
        <v>34.4533333333333</v>
      </c>
      <c r="K96" s="27">
        <f t="shared" si="16"/>
        <v>48.018</v>
      </c>
      <c r="L96" s="21">
        <f t="shared" si="17"/>
        <v>82.4713333333333</v>
      </c>
      <c r="M96" s="28">
        <f t="shared" si="23"/>
        <v>6</v>
      </c>
      <c r="N96" s="29"/>
      <c r="O96" s="28"/>
      <c r="P96" s="30"/>
      <c r="Q96" s="30"/>
      <c r="R96" s="30"/>
      <c r="S96" s="30"/>
      <c r="T96" s="30"/>
    </row>
    <row r="97" s="2" customFormat="1" ht="24" spans="1:20">
      <c r="A97" s="24">
        <v>90</v>
      </c>
      <c r="B97" s="25" t="s">
        <v>204</v>
      </c>
      <c r="C97" s="26" t="s">
        <v>198</v>
      </c>
      <c r="D97" s="18" t="s">
        <v>205</v>
      </c>
      <c r="E97" s="25" t="s">
        <v>19</v>
      </c>
      <c r="F97" s="25" t="s">
        <v>20</v>
      </c>
      <c r="G97" s="27">
        <v>128.3</v>
      </c>
      <c r="H97" s="28">
        <v>81.33</v>
      </c>
      <c r="I97" s="27">
        <f t="shared" si="21"/>
        <v>85.5333333333333</v>
      </c>
      <c r="J97" s="27">
        <f t="shared" si="22"/>
        <v>34.2133333333333</v>
      </c>
      <c r="K97" s="27">
        <f t="shared" si="16"/>
        <v>48.798</v>
      </c>
      <c r="L97" s="21">
        <f t="shared" si="17"/>
        <v>83.0113333333333</v>
      </c>
      <c r="M97" s="28">
        <f t="shared" si="23"/>
        <v>3</v>
      </c>
      <c r="N97" s="29" t="s">
        <v>24</v>
      </c>
      <c r="O97" s="28"/>
      <c r="P97" s="30"/>
      <c r="Q97" s="30"/>
      <c r="R97" s="30"/>
      <c r="S97" s="30"/>
      <c r="T97" s="30"/>
    </row>
    <row r="98" s="1" customFormat="1" ht="24" spans="1:20">
      <c r="A98" s="12">
        <v>91</v>
      </c>
      <c r="B98" s="13" t="s">
        <v>206</v>
      </c>
      <c r="C98" s="17" t="s">
        <v>198</v>
      </c>
      <c r="D98" s="18" t="s">
        <v>207</v>
      </c>
      <c r="E98" s="13" t="s">
        <v>19</v>
      </c>
      <c r="F98" s="13" t="s">
        <v>20</v>
      </c>
      <c r="G98" s="21">
        <v>127.2</v>
      </c>
      <c r="H98" s="20">
        <v>83.57</v>
      </c>
      <c r="I98" s="27">
        <f t="shared" si="21"/>
        <v>84.8</v>
      </c>
      <c r="J98" s="27">
        <f t="shared" si="22"/>
        <v>33.92</v>
      </c>
      <c r="K98" s="21">
        <f t="shared" si="16"/>
        <v>50.142</v>
      </c>
      <c r="L98" s="21">
        <f t="shared" si="17"/>
        <v>84.062</v>
      </c>
      <c r="M98" s="28">
        <f t="shared" si="23"/>
        <v>1</v>
      </c>
      <c r="N98" s="23" t="s">
        <v>24</v>
      </c>
      <c r="O98" s="20"/>
      <c r="P98" s="16"/>
      <c r="Q98" s="16"/>
      <c r="R98" s="16"/>
      <c r="S98" s="16"/>
      <c r="T98" s="16"/>
    </row>
    <row r="99" s="1" customFormat="1" ht="24" spans="1:20">
      <c r="A99" s="12">
        <v>92</v>
      </c>
      <c r="B99" s="13" t="s">
        <v>208</v>
      </c>
      <c r="C99" s="17" t="s">
        <v>198</v>
      </c>
      <c r="D99" s="18" t="s">
        <v>209</v>
      </c>
      <c r="E99" s="13" t="s">
        <v>19</v>
      </c>
      <c r="F99" s="13" t="s">
        <v>20</v>
      </c>
      <c r="G99" s="21">
        <v>127.1</v>
      </c>
      <c r="H99" s="20">
        <v>79.43</v>
      </c>
      <c r="I99" s="27">
        <f t="shared" si="21"/>
        <v>84.7333333333333</v>
      </c>
      <c r="J99" s="27">
        <f t="shared" si="22"/>
        <v>33.8933333333333</v>
      </c>
      <c r="K99" s="21">
        <f t="shared" si="16"/>
        <v>47.658</v>
      </c>
      <c r="L99" s="21">
        <f t="shared" si="17"/>
        <v>81.5513333333333</v>
      </c>
      <c r="M99" s="28">
        <f t="shared" si="23"/>
        <v>9</v>
      </c>
      <c r="N99" s="23"/>
      <c r="O99" s="20"/>
      <c r="P99" s="16"/>
      <c r="Q99" s="16"/>
      <c r="R99" s="16"/>
      <c r="S99" s="16"/>
      <c r="T99" s="16"/>
    </row>
    <row r="100" s="1" customFormat="1" ht="24" spans="1:20">
      <c r="A100" s="12">
        <v>93</v>
      </c>
      <c r="B100" s="13" t="s">
        <v>210</v>
      </c>
      <c r="C100" s="17" t="s">
        <v>198</v>
      </c>
      <c r="D100" s="18" t="s">
        <v>211</v>
      </c>
      <c r="E100" s="13" t="s">
        <v>19</v>
      </c>
      <c r="F100" s="13" t="s">
        <v>20</v>
      </c>
      <c r="G100" s="21">
        <v>126.7</v>
      </c>
      <c r="H100" s="20">
        <v>77.13</v>
      </c>
      <c r="I100" s="27">
        <f t="shared" si="21"/>
        <v>84.4666666666667</v>
      </c>
      <c r="J100" s="27">
        <f t="shared" si="22"/>
        <v>33.7866666666667</v>
      </c>
      <c r="K100" s="21">
        <f t="shared" si="16"/>
        <v>46.278</v>
      </c>
      <c r="L100" s="21">
        <f t="shared" si="17"/>
        <v>80.0646666666667</v>
      </c>
      <c r="M100" s="28">
        <f t="shared" si="23"/>
        <v>12</v>
      </c>
      <c r="N100" s="23"/>
      <c r="O100" s="20"/>
      <c r="P100" s="16"/>
      <c r="Q100" s="16"/>
      <c r="R100" s="16"/>
      <c r="S100" s="16"/>
      <c r="T100" s="16"/>
    </row>
    <row r="101" s="1" customFormat="1" ht="24" spans="1:20">
      <c r="A101" s="12">
        <v>94</v>
      </c>
      <c r="B101" s="13" t="s">
        <v>212</v>
      </c>
      <c r="C101" s="17" t="s">
        <v>198</v>
      </c>
      <c r="D101" s="18" t="s">
        <v>213</v>
      </c>
      <c r="E101" s="13" t="s">
        <v>19</v>
      </c>
      <c r="F101" s="13" t="s">
        <v>20</v>
      </c>
      <c r="G101" s="21">
        <v>126.4</v>
      </c>
      <c r="H101" s="20">
        <v>80.33</v>
      </c>
      <c r="I101" s="27">
        <f t="shared" si="21"/>
        <v>84.2666666666667</v>
      </c>
      <c r="J101" s="27">
        <f t="shared" si="22"/>
        <v>33.7066666666667</v>
      </c>
      <c r="K101" s="21">
        <f t="shared" si="16"/>
        <v>48.198</v>
      </c>
      <c r="L101" s="21">
        <f t="shared" si="17"/>
        <v>81.9046666666667</v>
      </c>
      <c r="M101" s="28">
        <f t="shared" si="23"/>
        <v>8</v>
      </c>
      <c r="N101" s="23"/>
      <c r="O101" s="20"/>
      <c r="P101" s="16"/>
      <c r="Q101" s="16"/>
      <c r="R101" s="16"/>
      <c r="S101" s="16"/>
      <c r="T101" s="16"/>
    </row>
    <row r="102" s="1" customFormat="1" ht="24" spans="1:20">
      <c r="A102" s="12">
        <v>95</v>
      </c>
      <c r="B102" s="13" t="s">
        <v>214</v>
      </c>
      <c r="C102" s="17" t="s">
        <v>198</v>
      </c>
      <c r="D102" s="18" t="s">
        <v>215</v>
      </c>
      <c r="E102" s="13" t="s">
        <v>19</v>
      </c>
      <c r="F102" s="13" t="s">
        <v>20</v>
      </c>
      <c r="G102" s="21">
        <v>126.1</v>
      </c>
      <c r="H102" s="20">
        <v>80.53</v>
      </c>
      <c r="I102" s="27">
        <f t="shared" si="21"/>
        <v>84.0666666666667</v>
      </c>
      <c r="J102" s="27">
        <f t="shared" si="22"/>
        <v>33.6266666666667</v>
      </c>
      <c r="K102" s="21">
        <f t="shared" si="16"/>
        <v>48.318</v>
      </c>
      <c r="L102" s="21">
        <f t="shared" si="17"/>
        <v>81.9446666666667</v>
      </c>
      <c r="M102" s="28">
        <f t="shared" si="23"/>
        <v>7</v>
      </c>
      <c r="N102" s="23"/>
      <c r="O102" s="20"/>
      <c r="P102" s="16"/>
      <c r="Q102" s="16"/>
      <c r="R102" s="16"/>
      <c r="S102" s="16"/>
      <c r="T102" s="16"/>
    </row>
    <row r="103" s="1" customFormat="1" ht="24" spans="1:20">
      <c r="A103" s="12">
        <v>96</v>
      </c>
      <c r="B103" s="13" t="s">
        <v>216</v>
      </c>
      <c r="C103" s="17" t="s">
        <v>198</v>
      </c>
      <c r="D103" s="18" t="s">
        <v>217</v>
      </c>
      <c r="E103" s="13" t="s">
        <v>19</v>
      </c>
      <c r="F103" s="13" t="s">
        <v>20</v>
      </c>
      <c r="G103" s="21">
        <v>125.3</v>
      </c>
      <c r="H103" s="20">
        <v>81.97</v>
      </c>
      <c r="I103" s="27">
        <f t="shared" si="21"/>
        <v>83.5333333333333</v>
      </c>
      <c r="J103" s="27">
        <f t="shared" si="22"/>
        <v>33.4133333333333</v>
      </c>
      <c r="K103" s="21">
        <f t="shared" si="16"/>
        <v>49.182</v>
      </c>
      <c r="L103" s="21">
        <f t="shared" si="17"/>
        <v>82.5953333333333</v>
      </c>
      <c r="M103" s="28">
        <f t="shared" si="23"/>
        <v>5</v>
      </c>
      <c r="N103" s="23" t="s">
        <v>24</v>
      </c>
      <c r="O103" s="20"/>
      <c r="P103" s="16"/>
      <c r="Q103" s="16"/>
      <c r="R103" s="16"/>
      <c r="S103" s="16"/>
      <c r="T103" s="16"/>
    </row>
    <row r="104" s="1" customFormat="1" ht="24" spans="1:20">
      <c r="A104" s="12">
        <v>97</v>
      </c>
      <c r="B104" s="13" t="s">
        <v>218</v>
      </c>
      <c r="C104" s="17" t="s">
        <v>198</v>
      </c>
      <c r="D104" s="18" t="s">
        <v>219</v>
      </c>
      <c r="E104" s="13" t="s">
        <v>19</v>
      </c>
      <c r="F104" s="13" t="s">
        <v>20</v>
      </c>
      <c r="G104" s="21">
        <v>124.8</v>
      </c>
      <c r="H104" s="20">
        <v>82.5</v>
      </c>
      <c r="I104" s="27">
        <f t="shared" si="21"/>
        <v>83.2</v>
      </c>
      <c r="J104" s="27">
        <f t="shared" si="22"/>
        <v>33.28</v>
      </c>
      <c r="K104" s="21">
        <f t="shared" si="16"/>
        <v>49.5</v>
      </c>
      <c r="L104" s="21">
        <f t="shared" si="17"/>
        <v>82.78</v>
      </c>
      <c r="M104" s="28">
        <f t="shared" si="23"/>
        <v>4</v>
      </c>
      <c r="N104" s="23" t="s">
        <v>24</v>
      </c>
      <c r="O104" s="20"/>
      <c r="P104" s="16"/>
      <c r="Q104" s="16"/>
      <c r="R104" s="16"/>
      <c r="S104" s="16"/>
      <c r="T104" s="16"/>
    </row>
    <row r="105" s="1" customFormat="1" ht="24" spans="1:20">
      <c r="A105" s="12">
        <v>98</v>
      </c>
      <c r="B105" s="13" t="s">
        <v>220</v>
      </c>
      <c r="C105" s="17" t="s">
        <v>198</v>
      </c>
      <c r="D105" s="18" t="s">
        <v>221</v>
      </c>
      <c r="E105" s="13" t="s">
        <v>19</v>
      </c>
      <c r="F105" s="13" t="s">
        <v>20</v>
      </c>
      <c r="G105" s="21">
        <v>124.2</v>
      </c>
      <c r="H105" s="20">
        <v>80.63</v>
      </c>
      <c r="I105" s="27">
        <f t="shared" si="21"/>
        <v>82.8</v>
      </c>
      <c r="J105" s="27">
        <f t="shared" si="22"/>
        <v>33.12</v>
      </c>
      <c r="K105" s="21">
        <f t="shared" si="16"/>
        <v>48.378</v>
      </c>
      <c r="L105" s="21">
        <f t="shared" si="17"/>
        <v>81.498</v>
      </c>
      <c r="M105" s="28">
        <f t="shared" si="23"/>
        <v>10</v>
      </c>
      <c r="N105" s="23"/>
      <c r="O105" s="20"/>
      <c r="P105" s="16"/>
      <c r="Q105" s="16"/>
      <c r="R105" s="16"/>
      <c r="S105" s="16"/>
      <c r="T105" s="16"/>
    </row>
    <row r="106" s="1" customFormat="1" spans="1:20">
      <c r="A106" s="12"/>
      <c r="B106" s="13"/>
      <c r="C106" s="17"/>
      <c r="D106" s="17"/>
      <c r="E106" s="13"/>
      <c r="F106" s="13"/>
      <c r="G106" s="21"/>
      <c r="H106" s="20"/>
      <c r="I106" s="21"/>
      <c r="J106" s="21"/>
      <c r="K106" s="21"/>
      <c r="L106" s="21">
        <f t="shared" si="17"/>
        <v>0</v>
      </c>
      <c r="M106" s="20"/>
      <c r="N106" s="23"/>
      <c r="O106" s="20"/>
      <c r="P106" s="16"/>
      <c r="Q106" s="16"/>
      <c r="R106" s="16"/>
      <c r="S106" s="16"/>
      <c r="T106" s="16"/>
    </row>
    <row r="107" s="1" customFormat="1" ht="24" spans="1:20">
      <c r="A107" s="12">
        <v>99</v>
      </c>
      <c r="B107" s="13" t="s">
        <v>222</v>
      </c>
      <c r="C107" s="17" t="s">
        <v>223</v>
      </c>
      <c r="D107" s="18" t="s">
        <v>224</v>
      </c>
      <c r="E107" s="13" t="s">
        <v>19</v>
      </c>
      <c r="F107" s="13" t="s">
        <v>20</v>
      </c>
      <c r="G107" s="21">
        <v>131.2</v>
      </c>
      <c r="H107" s="20">
        <v>78.37</v>
      </c>
      <c r="I107" s="21">
        <f>G107/150*100</f>
        <v>87.4666666666667</v>
      </c>
      <c r="J107" s="21">
        <f>I107*0.4</f>
        <v>34.9866666666667</v>
      </c>
      <c r="K107" s="21">
        <f t="shared" ref="K107:K114" si="24">H107*0.6</f>
        <v>47.022</v>
      </c>
      <c r="L107" s="21">
        <f t="shared" si="17"/>
        <v>82.0086666666667</v>
      </c>
      <c r="M107" s="20">
        <f>RANK(L107,$L$107:$L$114,0)</f>
        <v>1</v>
      </c>
      <c r="N107" s="23" t="s">
        <v>24</v>
      </c>
      <c r="O107" s="20"/>
      <c r="P107" s="16"/>
      <c r="Q107" s="16"/>
      <c r="R107" s="16"/>
      <c r="S107" s="16"/>
      <c r="T107" s="16"/>
    </row>
    <row r="108" s="1" customFormat="1" ht="24" spans="1:20">
      <c r="A108" s="12">
        <v>100</v>
      </c>
      <c r="B108" s="13" t="s">
        <v>35</v>
      </c>
      <c r="C108" s="17" t="s">
        <v>223</v>
      </c>
      <c r="D108" s="18" t="s">
        <v>225</v>
      </c>
      <c r="E108" s="13" t="s">
        <v>19</v>
      </c>
      <c r="F108" s="13" t="s">
        <v>20</v>
      </c>
      <c r="G108" s="21">
        <v>117.9</v>
      </c>
      <c r="H108" s="20">
        <v>74.67</v>
      </c>
      <c r="I108" s="21">
        <f t="shared" ref="I108:I114" si="25">G108/150*100</f>
        <v>78.6</v>
      </c>
      <c r="J108" s="21">
        <f t="shared" ref="J108:J114" si="26">I108*0.4</f>
        <v>31.44</v>
      </c>
      <c r="K108" s="21">
        <f t="shared" si="24"/>
        <v>44.802</v>
      </c>
      <c r="L108" s="21">
        <f t="shared" si="17"/>
        <v>76.242</v>
      </c>
      <c r="M108" s="20">
        <f t="shared" ref="M108:M114" si="27">RANK(L108,$L$107:$L$114,0)</f>
        <v>4</v>
      </c>
      <c r="N108" s="23" t="s">
        <v>24</v>
      </c>
      <c r="O108" s="20"/>
      <c r="P108" s="34"/>
      <c r="Q108" s="16"/>
      <c r="R108" s="16"/>
      <c r="S108" s="34"/>
      <c r="T108" s="16"/>
    </row>
    <row r="109" s="1" customFormat="1" ht="24" spans="1:20">
      <c r="A109" s="12">
        <v>101</v>
      </c>
      <c r="B109" s="13" t="s">
        <v>226</v>
      </c>
      <c r="C109" s="17" t="s">
        <v>223</v>
      </c>
      <c r="D109" s="17" t="s">
        <v>227</v>
      </c>
      <c r="E109" s="13" t="s">
        <v>19</v>
      </c>
      <c r="F109" s="13" t="s">
        <v>20</v>
      </c>
      <c r="G109" s="21">
        <v>116.2</v>
      </c>
      <c r="H109" s="20">
        <v>74.93</v>
      </c>
      <c r="I109" s="21">
        <f t="shared" si="25"/>
        <v>77.4666666666667</v>
      </c>
      <c r="J109" s="21">
        <f t="shared" si="26"/>
        <v>30.9866666666667</v>
      </c>
      <c r="K109" s="21">
        <f t="shared" si="24"/>
        <v>44.958</v>
      </c>
      <c r="L109" s="21">
        <f t="shared" si="17"/>
        <v>75.9446666666667</v>
      </c>
      <c r="M109" s="20">
        <f t="shared" si="27"/>
        <v>5</v>
      </c>
      <c r="N109" s="23" t="s">
        <v>24</v>
      </c>
      <c r="O109" s="20"/>
      <c r="P109" s="34"/>
      <c r="Q109" s="16"/>
      <c r="R109" s="16"/>
      <c r="S109" s="34"/>
      <c r="T109" s="34"/>
    </row>
    <row r="110" s="1" customFormat="1" ht="24" spans="1:20">
      <c r="A110" s="12">
        <v>102</v>
      </c>
      <c r="B110" s="13" t="s">
        <v>228</v>
      </c>
      <c r="C110" s="17" t="s">
        <v>223</v>
      </c>
      <c r="D110" s="18" t="s">
        <v>229</v>
      </c>
      <c r="E110" s="13" t="s">
        <v>19</v>
      </c>
      <c r="F110" s="13" t="s">
        <v>20</v>
      </c>
      <c r="G110" s="21">
        <v>115.2</v>
      </c>
      <c r="H110" s="20">
        <v>74.3</v>
      </c>
      <c r="I110" s="21">
        <f t="shared" si="25"/>
        <v>76.8</v>
      </c>
      <c r="J110" s="21">
        <f t="shared" si="26"/>
        <v>30.72</v>
      </c>
      <c r="K110" s="21">
        <f t="shared" si="24"/>
        <v>44.58</v>
      </c>
      <c r="L110" s="21">
        <f t="shared" si="17"/>
        <v>75.3</v>
      </c>
      <c r="M110" s="20">
        <f t="shared" si="27"/>
        <v>6</v>
      </c>
      <c r="N110" s="23"/>
      <c r="O110" s="20"/>
      <c r="P110" s="34"/>
      <c r="Q110" s="34"/>
      <c r="R110" s="16"/>
      <c r="S110" s="34"/>
      <c r="T110" s="34"/>
    </row>
    <row r="111" s="1" customFormat="1" ht="24" spans="1:20">
      <c r="A111" s="12">
        <v>103</v>
      </c>
      <c r="B111" s="13" t="s">
        <v>230</v>
      </c>
      <c r="C111" s="17" t="s">
        <v>223</v>
      </c>
      <c r="D111" s="18" t="s">
        <v>231</v>
      </c>
      <c r="E111" s="13" t="s">
        <v>19</v>
      </c>
      <c r="F111" s="13" t="s">
        <v>20</v>
      </c>
      <c r="G111" s="21">
        <v>113.9</v>
      </c>
      <c r="H111" s="20">
        <v>76.83</v>
      </c>
      <c r="I111" s="21">
        <f t="shared" si="25"/>
        <v>75.9333333333333</v>
      </c>
      <c r="J111" s="21">
        <f t="shared" si="26"/>
        <v>30.3733333333333</v>
      </c>
      <c r="K111" s="21">
        <f t="shared" si="24"/>
        <v>46.098</v>
      </c>
      <c r="L111" s="21">
        <f t="shared" si="17"/>
        <v>76.4713333333333</v>
      </c>
      <c r="M111" s="20">
        <f t="shared" si="27"/>
        <v>2</v>
      </c>
      <c r="N111" s="23" t="s">
        <v>24</v>
      </c>
      <c r="O111" s="20"/>
      <c r="P111" s="34"/>
      <c r="Q111" s="16"/>
      <c r="R111" s="16"/>
      <c r="S111" s="34"/>
      <c r="T111" s="34"/>
    </row>
    <row r="112" s="1" customFormat="1" ht="24" spans="1:20">
      <c r="A112" s="12">
        <v>104</v>
      </c>
      <c r="B112" s="13" t="s">
        <v>232</v>
      </c>
      <c r="C112" s="17" t="s">
        <v>223</v>
      </c>
      <c r="D112" s="17" t="s">
        <v>233</v>
      </c>
      <c r="E112" s="13" t="s">
        <v>19</v>
      </c>
      <c r="F112" s="13" t="s">
        <v>20</v>
      </c>
      <c r="G112" s="21">
        <v>112.7</v>
      </c>
      <c r="H112" s="20">
        <v>72.7</v>
      </c>
      <c r="I112" s="21">
        <f t="shared" si="25"/>
        <v>75.1333333333333</v>
      </c>
      <c r="J112" s="21">
        <f t="shared" si="26"/>
        <v>30.0533333333333</v>
      </c>
      <c r="K112" s="21">
        <f t="shared" si="24"/>
        <v>43.62</v>
      </c>
      <c r="L112" s="21">
        <f t="shared" si="17"/>
        <v>73.6733333333333</v>
      </c>
      <c r="M112" s="20">
        <f t="shared" si="27"/>
        <v>7</v>
      </c>
      <c r="N112" s="23"/>
      <c r="O112" s="20"/>
      <c r="P112" s="34"/>
      <c r="Q112" s="34"/>
      <c r="R112" s="16"/>
      <c r="S112" s="34"/>
      <c r="T112" s="16"/>
    </row>
    <row r="113" s="1" customFormat="1" ht="24" spans="1:20">
      <c r="A113" s="12">
        <v>105</v>
      </c>
      <c r="B113" s="13" t="s">
        <v>234</v>
      </c>
      <c r="C113" s="17" t="s">
        <v>223</v>
      </c>
      <c r="D113" s="18" t="s">
        <v>235</v>
      </c>
      <c r="E113" s="13" t="s">
        <v>19</v>
      </c>
      <c r="F113" s="13" t="s">
        <v>20</v>
      </c>
      <c r="G113" s="21">
        <v>112.6</v>
      </c>
      <c r="H113" s="20">
        <v>72.5</v>
      </c>
      <c r="I113" s="21">
        <f t="shared" si="25"/>
        <v>75.0666666666667</v>
      </c>
      <c r="J113" s="21">
        <f t="shared" si="26"/>
        <v>30.0266666666667</v>
      </c>
      <c r="K113" s="21">
        <f t="shared" si="24"/>
        <v>43.5</v>
      </c>
      <c r="L113" s="21">
        <f t="shared" si="17"/>
        <v>73.5266666666667</v>
      </c>
      <c r="M113" s="20">
        <f t="shared" si="27"/>
        <v>8</v>
      </c>
      <c r="N113" s="23"/>
      <c r="O113" s="20"/>
      <c r="P113" s="34"/>
      <c r="Q113" s="16"/>
      <c r="R113" s="16"/>
      <c r="S113" s="34"/>
      <c r="T113" s="16"/>
    </row>
    <row r="114" s="1" customFormat="1" ht="24" spans="1:20">
      <c r="A114" s="12">
        <v>106</v>
      </c>
      <c r="B114" s="13" t="s">
        <v>236</v>
      </c>
      <c r="C114" s="17" t="s">
        <v>223</v>
      </c>
      <c r="D114" s="18" t="s">
        <v>237</v>
      </c>
      <c r="E114" s="13" t="s">
        <v>19</v>
      </c>
      <c r="F114" s="13" t="s">
        <v>20</v>
      </c>
      <c r="G114" s="21">
        <v>109.5</v>
      </c>
      <c r="H114" s="20">
        <v>78.57</v>
      </c>
      <c r="I114" s="21">
        <f t="shared" si="25"/>
        <v>73</v>
      </c>
      <c r="J114" s="21">
        <f t="shared" si="26"/>
        <v>29.2</v>
      </c>
      <c r="K114" s="21">
        <f t="shared" si="24"/>
        <v>47.142</v>
      </c>
      <c r="L114" s="21">
        <f t="shared" si="17"/>
        <v>76.342</v>
      </c>
      <c r="M114" s="20">
        <f t="shared" si="27"/>
        <v>3</v>
      </c>
      <c r="N114" s="23" t="s">
        <v>24</v>
      </c>
      <c r="O114" s="20"/>
      <c r="P114" s="34"/>
      <c r="Q114" s="16"/>
      <c r="R114" s="16"/>
      <c r="S114" s="34"/>
      <c r="T114" s="34"/>
    </row>
    <row r="115" spans="1:20">
      <c r="P115" s="35"/>
      <c r="Q115" s="36"/>
      <c r="R115" s="36"/>
      <c r="S115" s="35"/>
      <c r="T115" s="36"/>
    </row>
    <row r="116" spans="1:20">
      <c r="P116" s="35"/>
      <c r="Q116" s="36"/>
      <c r="R116" s="36"/>
      <c r="S116" s="35"/>
      <c r="T116" s="36"/>
    </row>
    <row r="117" spans="1:20">
      <c r="P117" s="35"/>
      <c r="Q117" s="36"/>
      <c r="R117" s="36"/>
      <c r="S117" s="35"/>
      <c r="T117" s="36"/>
    </row>
    <row r="118" spans="1:20">
      <c r="P118" s="35"/>
      <c r="Q118" s="36"/>
      <c r="R118" s="36"/>
      <c r="S118" s="35"/>
      <c r="T118" s="36"/>
    </row>
    <row r="119" spans="1:20">
      <c r="P119" s="35"/>
      <c r="Q119" s="35"/>
      <c r="R119" s="36"/>
      <c r="S119" s="35"/>
      <c r="T119" s="35"/>
    </row>
    <row r="120" spans="1:20">
      <c r="P120" s="35"/>
      <c r="Q120" s="36"/>
      <c r="R120" s="36"/>
      <c r="S120" s="35"/>
      <c r="T120" s="35"/>
    </row>
    <row r="121" spans="1:20">
      <c r="P121" s="35"/>
      <c r="Q121" s="36"/>
      <c r="R121" s="36"/>
      <c r="S121" s="35"/>
      <c r="T121" s="36"/>
    </row>
    <row r="122" spans="1:20">
      <c r="P122" s="37"/>
      <c r="Q122" s="36"/>
      <c r="R122" s="36"/>
      <c r="S122" s="35"/>
      <c r="T122" s="35"/>
    </row>
    <row r="123" spans="1:20">
      <c r="P123" s="36"/>
      <c r="Q123" s="36"/>
      <c r="R123" s="36"/>
      <c r="S123" s="36"/>
      <c r="T123" s="36"/>
    </row>
    <row r="124" spans="1:20">
      <c r="P124" s="36"/>
      <c r="Q124" s="36"/>
      <c r="R124" s="36"/>
      <c r="S124" s="36"/>
      <c r="T124" s="36"/>
    </row>
    <row r="125" spans="1:20">
      <c r="P125" s="36"/>
      <c r="Q125" s="36"/>
      <c r="R125" s="36"/>
      <c r="S125" s="36"/>
      <c r="T125" s="36"/>
    </row>
    <row r="126" spans="1:20">
      <c r="P126" s="36"/>
      <c r="Q126" s="36"/>
      <c r="R126" s="36"/>
      <c r="S126" s="36"/>
      <c r="T126" s="36"/>
    </row>
    <row r="127" spans="1:20">
      <c r="P127" s="36"/>
      <c r="Q127" s="36"/>
      <c r="R127" s="36"/>
      <c r="S127" s="36"/>
      <c r="T127" s="36"/>
    </row>
    <row r="128" spans="1:20">
      <c r="P128" s="36"/>
      <c r="Q128" s="36"/>
      <c r="R128" s="36"/>
      <c r="S128" s="36"/>
      <c r="T128" s="36"/>
    </row>
    <row r="129" spans="16:20">
      <c r="P129" s="36"/>
      <c r="Q129" s="36"/>
      <c r="R129" s="36"/>
      <c r="S129" s="36"/>
      <c r="T129" s="36"/>
    </row>
    <row r="130" spans="16:20">
      <c r="P130" s="36"/>
      <c r="Q130" s="36"/>
      <c r="R130" s="36"/>
      <c r="S130" s="36"/>
      <c r="T130" s="36"/>
    </row>
    <row r="131" spans="16:20">
      <c r="P131" s="36"/>
      <c r="Q131" s="36"/>
      <c r="R131" s="36"/>
      <c r="S131" s="36"/>
      <c r="T131" s="36"/>
    </row>
    <row r="132" spans="16:20">
      <c r="P132" s="36"/>
      <c r="Q132" s="36"/>
      <c r="R132" s="36"/>
      <c r="S132" s="36"/>
      <c r="T132" s="36"/>
    </row>
    <row r="133" spans="16:20">
      <c r="P133" s="36"/>
      <c r="Q133" s="36"/>
      <c r="R133" s="36"/>
      <c r="S133" s="36"/>
      <c r="T133" s="36"/>
    </row>
    <row r="134" spans="16:20">
      <c r="P134" s="36"/>
      <c r="Q134" s="36"/>
      <c r="R134" s="36"/>
      <c r="S134" s="36"/>
      <c r="T134" s="36"/>
    </row>
  </sheetData>
  <mergeCells count="1">
    <mergeCell ref="A1:O1"/>
  </mergeCells>
  <pageMargins left="0.5" right="0.5" top="1" bottom="1" header="0.5" footer="0.5"/>
  <pageSetup paperSize="1" orientation="landscape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毕节市公安局百里杜鹃分局-辅警招聘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Sweet Heart</cp:lastModifiedBy>
  <cp:revision>0</cp:revision>
  <dcterms:created xsi:type="dcterms:W3CDTF">2026-01-12T12:04:00Z</dcterms:created>
  <dcterms:modified xsi:type="dcterms:W3CDTF">2026-02-02T08:22:32Z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63A8EDACD1F94AA7BD341920DA60F14D_13</vt:lpwstr>
  </property>
  <property fmtid="{D5CDD505-2E9C-101B-9397-08002B2CF9AE}" pid="4" name="KSOProductBuildVer">
    <vt:lpwstr>2052-12.1.0.24657</vt:lpwstr>
  </property>
  <property fmtid="{D5CDD505-2E9C-101B-9397-08002B2CF9AE}" pid="5" name="CalculationRule">
    <vt:i4>0</vt:i4>
  </property>
</Properties>
</file>